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09 이마트 경산점\"/>
    </mc:Choice>
  </mc:AlternateContent>
  <bookViews>
    <workbookView xWindow="0" yWindow="0" windowWidth="28800" windowHeight="10830" activeTab="2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14" i="13" l="1"/>
  <c r="E13" i="13" l="1"/>
  <c r="E15" i="16" l="1"/>
  <c r="E14" i="16"/>
  <c r="E13" i="16"/>
  <c r="F15" i="16"/>
  <c r="F14" i="16"/>
  <c r="F13" i="16"/>
  <c r="I5" i="16"/>
  <c r="I6" i="16"/>
  <c r="I7" i="16"/>
  <c r="I8" i="16"/>
  <c r="I9" i="16"/>
  <c r="I10" i="16"/>
  <c r="I11" i="16"/>
  <c r="I12" i="16"/>
  <c r="I4" i="16"/>
  <c r="I15" i="16" l="1"/>
  <c r="I13" i="16"/>
  <c r="I14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<sst xmlns="http://schemas.openxmlformats.org/spreadsheetml/2006/main" count="113" uniqueCount="38">
  <si>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</si>
  <si>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</si>
  <si>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</si>
  <si>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</si>
  <si>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</si>
  <si>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</si>
  <si>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</si>
  <si>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</si>
  <si>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</si>
  <si>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</si>
  <si>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</si>
  <si>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</si>
  <si>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</si>
  <si>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</si>
  <si>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</si>
  <si>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</si>
  <si>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</si>
  <si>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</si>
  <si>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</si>
  <si>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</si>
  <si>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</si>
  <si>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</si>
  <si>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</si>
  <si>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</si>
  <si>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</si>
  <si>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이마트 진주점</t>
    <phoneticPr fontId="19" type="noConversion"/>
  </si>
  <si>
    <t>DC전원용</t>
    <phoneticPr fontId="19" type="noConversion"/>
  </si>
  <si>
    <t>RP100-12</t>
    <phoneticPr fontId="19" type="noConversion"/>
  </si>
  <si>
    <t>이마트 진주점</t>
    <phoneticPr fontId="19" type="noConversion"/>
  </si>
  <si>
    <t>2020.12.19</t>
    <phoneticPr fontId="19" type="noConversion"/>
  </si>
  <si>
    <t>이마트 경산점</t>
    <phoneticPr fontId="19" type="noConversion"/>
  </si>
  <si>
    <t>2023.03.04</t>
    <phoneticPr fontId="19" type="noConversion"/>
  </si>
  <si>
    <t>2020.12.04</t>
    <phoneticPr fontId="19" type="noConversion"/>
  </si>
  <si>
    <t>단자부
참고값(mΩ)</t>
    <phoneticPr fontId="19" type="noConversion"/>
  </si>
  <si>
    <t xml:space="preserve">1. BS차원에서 점검 진행
2. 부동충전 전압 및 내부저항 : 이상없음
  →13.21V/EA / 4.29~4.41mΩ
3. 사용기간 : 3년 7개월
  → 기대수명 종료 도래에 따른 구매 검토 요청
4. 단자 조임 및 인디게이터 상태 :  양호
</t>
    <phoneticPr fontId="19" type="noConversion"/>
  </si>
  <si>
    <t xml:space="preserve">1. BS차원에서 점검 진행
2. 부동충전 전압 및 내부저항 : 이상없음
  →13.19V/EA / 2.89~2.97mΩ
3. 사용기간 : 3년 7개월
  → 기대수명 종료 도래에 따른 구매 검토 요청
4. 단자 조임 및 인디게이터 상태 :  양호
</t>
    <phoneticPr fontId="19" type="noConversion"/>
  </si>
  <si>
    <t>내부저항(mΩ)</t>
    <phoneticPr fontId="19" type="noConversion"/>
  </si>
  <si>
    <t xml:space="preserve">1. BS차원에서 점검 진행
2. 부동충전 전압 및 내부저항 : 이상없음
    →13.23V/EA / 2.20~2.28mΩ
3. 단자 조임 및 인디케이터 : 이상없음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</si>
</sst>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190012</xdr:colOff>
      <xdr:row>16</xdr:row>
      <xdr:rowOff>1904513</xdr:rowOff>
    </xdr:from>
    <xdr:to>
      <xdr:col>2</xdr:col>
      <xdr:colOff>358100</xdr:colOff>
      <xdr:row>16</xdr:row>
      <xdr:rowOff>2240690</xdr:rowOff>
    </xdr:to>
    <xdr:sp macro="" textlink="">
      <xdr:nvSpPr>
        <xdr:cNvPr id="2" name="TextBox 1"/>
        <xdr:cNvSpPr txBox="1"/>
      </xdr:nvSpPr>
      <xdr:spPr>
        <a:xfrm>
          <a:off x="1324729" y="736275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1169173</xdr:colOff>
      <xdr:row>16</xdr:row>
      <xdr:rowOff>23524</xdr:rowOff>
    </xdr:from>
    <xdr:to>
      <xdr:col>8</xdr:col>
      <xdr:colOff>1921566</xdr:colOff>
      <xdr:row>16</xdr:row>
      <xdr:rowOff>2062370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38" r="30321"/>
        <a:stretch/>
      </xdr:blipFill>
      <xdr:spPr>
        <a:xfrm rot="5400000">
          <a:off x="8170794" y="5478946"/>
          <a:ext cx="2038846" cy="2044480"/>
        </a:xfrm>
        <a:prstGeom prst="rect">
          <a:avLst/>
        </a:prstGeom>
      </xdr:spPr>
    </xdr:pic>
    <xdr:clientData/>
  </xdr:twoCellAnchor>
  <xdr:twoCellAnchor editAs="oneCell">
    <xdr:from>
      <xdr:col>2</xdr:col>
      <xdr:colOff>623434</xdr:colOff>
      <xdr:row>16</xdr:row>
      <xdr:rowOff>16156</xdr:rowOff>
    </xdr:from>
    <xdr:to>
      <xdr:col>4</xdr:col>
      <xdr:colOff>728870</xdr:colOff>
      <xdr:row>16</xdr:row>
      <xdr:rowOff>2136915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522"/>
        <a:stretch/>
      </xdr:blipFill>
      <xdr:spPr>
        <a:xfrm rot="5400000">
          <a:off x="2924674" y="5475720"/>
          <a:ext cx="2120759" cy="2118110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</xdr:colOff>
      <xdr:row>16</xdr:row>
      <xdr:rowOff>24849</xdr:rowOff>
    </xdr:from>
    <xdr:to>
      <xdr:col>2</xdr:col>
      <xdr:colOff>612914</xdr:colOff>
      <xdr:row>16</xdr:row>
      <xdr:rowOff>1722784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244" t="42187" r="27987" b="42297"/>
        <a:stretch/>
      </xdr:blipFill>
      <xdr:spPr>
        <a:xfrm>
          <a:off x="1151282" y="5483088"/>
          <a:ext cx="1764197" cy="1697935"/>
        </a:xfrm>
        <a:prstGeom prst="rect">
          <a:avLst/>
        </a:prstGeom>
      </xdr:spPr>
    </xdr:pic>
    <xdr:clientData/>
  </xdr:twoCellAnchor>
  <xdr:twoCellAnchor editAs="oneCell">
    <xdr:from>
      <xdr:col>6</xdr:col>
      <xdr:colOff>37196</xdr:colOff>
      <xdr:row>16</xdr:row>
      <xdr:rowOff>34545</xdr:rowOff>
    </xdr:from>
    <xdr:to>
      <xdr:col>7</xdr:col>
      <xdr:colOff>1159566</xdr:colOff>
      <xdr:row>16</xdr:row>
      <xdr:rowOff>2087218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48435" y="5535523"/>
          <a:ext cx="2052673" cy="19671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264555</xdr:colOff>
      <xdr:row>16</xdr:row>
      <xdr:rowOff>1664315</xdr:rowOff>
    </xdr:from>
    <xdr:to>
      <xdr:col>2</xdr:col>
      <xdr:colOff>432643</xdr:colOff>
      <xdr:row>16</xdr:row>
      <xdr:rowOff>2000492</xdr:rowOff>
    </xdr:to>
    <xdr:sp macro="" textlink="">
      <xdr:nvSpPr>
        <xdr:cNvPr id="15" name="TextBox 14"/>
        <xdr:cNvSpPr txBox="1"/>
      </xdr:nvSpPr>
      <xdr:spPr>
        <a:xfrm>
          <a:off x="1399272" y="7122554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730197</xdr:colOff>
      <xdr:row>16</xdr:row>
      <xdr:rowOff>33140</xdr:rowOff>
    </xdr:from>
    <xdr:to>
      <xdr:col>4</xdr:col>
      <xdr:colOff>728868</xdr:colOff>
      <xdr:row>16</xdr:row>
      <xdr:rowOff>1971264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25" t="6181" r="12305"/>
        <a:stretch/>
      </xdr:blipFill>
      <xdr:spPr>
        <a:xfrm rot="5400000">
          <a:off x="3069373" y="5454768"/>
          <a:ext cx="1938124" cy="2011345"/>
        </a:xfrm>
        <a:prstGeom prst="rect">
          <a:avLst/>
        </a:prstGeom>
      </xdr:spPr>
    </xdr:pic>
    <xdr:clientData/>
  </xdr:twoCellAnchor>
  <xdr:twoCellAnchor editAs="oneCell">
    <xdr:from>
      <xdr:col>1</xdr:col>
      <xdr:colOff>33128</xdr:colOff>
      <xdr:row>16</xdr:row>
      <xdr:rowOff>41406</xdr:rowOff>
    </xdr:from>
    <xdr:to>
      <xdr:col>2</xdr:col>
      <xdr:colOff>720299</xdr:colOff>
      <xdr:row>16</xdr:row>
      <xdr:rowOff>1590260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996" t="47686" r="36531" b="36202"/>
        <a:stretch/>
      </xdr:blipFill>
      <xdr:spPr>
        <a:xfrm rot="10800000">
          <a:off x="1167845" y="5499645"/>
          <a:ext cx="1855019" cy="1548854"/>
        </a:xfrm>
        <a:prstGeom prst="rect">
          <a:avLst/>
        </a:prstGeom>
      </xdr:spPr>
    </xdr:pic>
    <xdr:clientData/>
  </xdr:twoCellAnchor>
  <xdr:twoCellAnchor editAs="oneCell">
    <xdr:from>
      <xdr:col>6</xdr:col>
      <xdr:colOff>19714</xdr:colOff>
      <xdr:row>16</xdr:row>
      <xdr:rowOff>24849</xdr:rowOff>
    </xdr:from>
    <xdr:to>
      <xdr:col>7</xdr:col>
      <xdr:colOff>935934</xdr:colOff>
      <xdr:row>16</xdr:row>
      <xdr:rowOff>1921565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05857" y="5550923"/>
          <a:ext cx="1896716" cy="1761046"/>
        </a:xfrm>
        <a:prstGeom prst="rect">
          <a:avLst/>
        </a:prstGeom>
      </xdr:spPr>
    </xdr:pic>
    <xdr:clientData/>
  </xdr:twoCellAnchor>
  <xdr:twoCellAnchor editAs="oneCell">
    <xdr:from>
      <xdr:col>7</xdr:col>
      <xdr:colOff>969065</xdr:colOff>
      <xdr:row>15</xdr:row>
      <xdr:rowOff>1689651</xdr:rowOff>
    </xdr:from>
    <xdr:to>
      <xdr:col>8</xdr:col>
      <xdr:colOff>1913283</xdr:colOff>
      <xdr:row>16</xdr:row>
      <xdr:rowOff>1921565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38" t="-4907" r="566" b="34330"/>
        <a:stretch/>
      </xdr:blipFill>
      <xdr:spPr>
        <a:xfrm>
          <a:off x="7967869" y="5350564"/>
          <a:ext cx="2236305" cy="20292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421924</xdr:colOff>
      <xdr:row>11</xdr:row>
      <xdr:rowOff>1979056</xdr:rowOff>
    </xdr:from>
    <xdr:to>
      <xdr:col>2</xdr:col>
      <xdr:colOff>590012</xdr:colOff>
      <xdr:row>11</xdr:row>
      <xdr:rowOff>2315233</xdr:rowOff>
    </xdr:to>
    <xdr:sp macro="" textlink="">
      <xdr:nvSpPr>
        <xdr:cNvPr id="2" name="TextBox 1"/>
        <xdr:cNvSpPr txBox="1"/>
      </xdr:nvSpPr>
      <xdr:spPr>
        <a:xfrm>
          <a:off x="1556641" y="640196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24847</xdr:colOff>
      <xdr:row>11</xdr:row>
      <xdr:rowOff>16565</xdr:rowOff>
    </xdr:from>
    <xdr:to>
      <xdr:col>7</xdr:col>
      <xdr:colOff>1281881</xdr:colOff>
      <xdr:row>11</xdr:row>
      <xdr:rowOff>2054087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18" t="20049" r="17301" b="5977"/>
        <a:stretch/>
      </xdr:blipFill>
      <xdr:spPr>
        <a:xfrm rot="5400000">
          <a:off x="6210994" y="4407309"/>
          <a:ext cx="2037522" cy="2101860"/>
        </a:xfrm>
        <a:prstGeom prst="rect">
          <a:avLst/>
        </a:prstGeom>
      </xdr:spPr>
    </xdr:pic>
    <xdr:clientData/>
  </xdr:twoCellAnchor>
  <xdr:twoCellAnchor editAs="oneCell">
    <xdr:from>
      <xdr:col>2</xdr:col>
      <xdr:colOff>1076739</xdr:colOff>
      <xdr:row>11</xdr:row>
      <xdr:rowOff>24848</xdr:rowOff>
    </xdr:from>
    <xdr:to>
      <xdr:col>4</xdr:col>
      <xdr:colOff>720586</xdr:colOff>
      <xdr:row>11</xdr:row>
      <xdr:rowOff>2443375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18" t="11368" r="5695" b="4091"/>
        <a:stretch/>
      </xdr:blipFill>
      <xdr:spPr>
        <a:xfrm rot="5400000">
          <a:off x="2998301" y="4828764"/>
          <a:ext cx="2418527" cy="1656521"/>
        </a:xfrm>
        <a:prstGeom prst="rect">
          <a:avLst/>
        </a:prstGeom>
      </xdr:spPr>
    </xdr:pic>
    <xdr:clientData/>
  </xdr:twoCellAnchor>
  <xdr:twoCellAnchor editAs="oneCell">
    <xdr:from>
      <xdr:col>1</xdr:col>
      <xdr:colOff>16564</xdr:colOff>
      <xdr:row>11</xdr:row>
      <xdr:rowOff>8279</xdr:rowOff>
    </xdr:from>
    <xdr:to>
      <xdr:col>2</xdr:col>
      <xdr:colOff>1076739</xdr:colOff>
      <xdr:row>11</xdr:row>
      <xdr:rowOff>1896716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62" t="41731" r="33440" b="43361"/>
        <a:stretch/>
      </xdr:blipFill>
      <xdr:spPr>
        <a:xfrm rot="10800000">
          <a:off x="1151281" y="4431192"/>
          <a:ext cx="2228023" cy="1888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16"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20</v>
      </c>
      <c r="C2" s="29" t="s">
        <v>1</v>
      </c>
      <c r="D2" s="37" t="s">
        <v>32</v>
      </c>
      <c r="E2" s="38"/>
      <c r="F2" s="10" t="s">
        <v>5</v>
      </c>
      <c r="G2" s="14" t="s">
        <v>19</v>
      </c>
      <c r="H2" s="29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45482</v>
      </c>
      <c r="B4" s="28" t="s">
        <v>25</v>
      </c>
      <c r="C4" s="28" t="s">
        <v>26</v>
      </c>
      <c r="D4" s="2">
        <v>1</v>
      </c>
      <c r="E4" s="11">
        <v>13.18</v>
      </c>
      <c r="F4" s="23">
        <v>2.93</v>
      </c>
      <c r="G4" s="24">
        <v>28</v>
      </c>
      <c r="H4" s="25">
        <v>2.8</v>
      </c>
      <c r="I4" s="26">
        <f>F4/H4</f>
        <v>1.0464285714285715</v>
      </c>
      <c r="J4"/>
      <c r="K4"/>
    </row>
    <row r="5" spans="1:11" ht="16.5" x14ac:dyDescent="0.3">
      <c r="A5" s="22">
        <v>45482</v>
      </c>
      <c r="B5" s="28" t="s">
        <v>25</v>
      </c>
      <c r="C5" s="28" t="s">
        <v>26</v>
      </c>
      <c r="D5" s="2">
        <v>2</v>
      </c>
      <c r="E5" s="11">
        <v>13.2</v>
      </c>
      <c r="F5" s="23">
        <v>2.93</v>
      </c>
      <c r="G5" s="24">
        <v>28</v>
      </c>
      <c r="H5" s="25">
        <v>2.8</v>
      </c>
      <c r="I5" s="26">
        <f t="shared" ref="I5:I12" si="0">F5/H5</f>
        <v>1.0464285714285715</v>
      </c>
      <c r="J5"/>
      <c r="K5"/>
    </row>
    <row r="6" spans="1:11" ht="16.5" x14ac:dyDescent="0.3">
      <c r="A6" s="22">
        <v>45482</v>
      </c>
      <c r="B6" s="28" t="s">
        <v>25</v>
      </c>
      <c r="C6" s="28" t="s">
        <v>26</v>
      </c>
      <c r="D6" s="2">
        <v>3</v>
      </c>
      <c r="E6" s="11">
        <v>13.22</v>
      </c>
      <c r="F6" s="23">
        <v>2.92</v>
      </c>
      <c r="G6" s="24">
        <v>28</v>
      </c>
      <c r="H6" s="25">
        <v>2.8</v>
      </c>
      <c r="I6" s="26">
        <f t="shared" si="0"/>
        <v>1.0428571428571429</v>
      </c>
      <c r="J6"/>
      <c r="K6"/>
    </row>
    <row r="7" spans="1:11" ht="16.5" x14ac:dyDescent="0.3">
      <c r="A7" s="22">
        <v>45482</v>
      </c>
      <c r="B7" s="28" t="s">
        <v>25</v>
      </c>
      <c r="C7" s="28" t="s">
        <v>26</v>
      </c>
      <c r="D7" s="2">
        <v>4</v>
      </c>
      <c r="E7" s="11">
        <v>13.21</v>
      </c>
      <c r="F7" s="23">
        <v>2.95</v>
      </c>
      <c r="G7" s="24">
        <v>28</v>
      </c>
      <c r="H7" s="25">
        <v>2.8</v>
      </c>
      <c r="I7" s="26">
        <f t="shared" si="0"/>
        <v>1.0535714285714286</v>
      </c>
      <c r="J7"/>
      <c r="K7"/>
    </row>
    <row r="8" spans="1:11" ht="16.5" x14ac:dyDescent="0.3">
      <c r="A8" s="22">
        <v>45482</v>
      </c>
      <c r="B8" s="28" t="s">
        <v>25</v>
      </c>
      <c r="C8" s="28" t="s">
        <v>26</v>
      </c>
      <c r="D8" s="2">
        <v>5</v>
      </c>
      <c r="E8" s="11">
        <v>13.22</v>
      </c>
      <c r="F8" s="23">
        <v>2.96</v>
      </c>
      <c r="G8" s="24">
        <v>28</v>
      </c>
      <c r="H8" s="25">
        <v>2.8</v>
      </c>
      <c r="I8" s="26">
        <f t="shared" si="0"/>
        <v>1.0571428571428572</v>
      </c>
      <c r="J8"/>
      <c r="K8"/>
    </row>
    <row r="9" spans="1:11" ht="16.5" x14ac:dyDescent="0.3">
      <c r="A9" s="22">
        <v>45482</v>
      </c>
      <c r="B9" s="28" t="s">
        <v>25</v>
      </c>
      <c r="C9" s="28" t="s">
        <v>26</v>
      </c>
      <c r="D9" s="2">
        <v>6</v>
      </c>
      <c r="E9" s="11">
        <v>13.2</v>
      </c>
      <c r="F9" s="23">
        <v>2.92</v>
      </c>
      <c r="G9" s="24">
        <v>28</v>
      </c>
      <c r="H9" s="25">
        <v>2.8</v>
      </c>
      <c r="I9" s="26">
        <f t="shared" si="0"/>
        <v>1.0428571428571429</v>
      </c>
      <c r="J9"/>
      <c r="K9"/>
    </row>
    <row r="10" spans="1:11" ht="16.5" x14ac:dyDescent="0.3">
      <c r="A10" s="22">
        <v>45482</v>
      </c>
      <c r="B10" s="28" t="s">
        <v>25</v>
      </c>
      <c r="C10" s="28" t="s">
        <v>26</v>
      </c>
      <c r="D10" s="2">
        <v>7</v>
      </c>
      <c r="E10" s="11">
        <v>13.18</v>
      </c>
      <c r="F10" s="23">
        <v>2.89</v>
      </c>
      <c r="G10" s="24">
        <v>28</v>
      </c>
      <c r="H10" s="25">
        <v>2.8</v>
      </c>
      <c r="I10" s="26">
        <f t="shared" si="0"/>
        <v>1.0321428571428573</v>
      </c>
      <c r="J10"/>
      <c r="K10"/>
    </row>
    <row r="11" spans="1:11" ht="16.5" x14ac:dyDescent="0.3">
      <c r="A11" s="22">
        <v>45482</v>
      </c>
      <c r="B11" s="28" t="s">
        <v>25</v>
      </c>
      <c r="C11" s="28" t="s">
        <v>26</v>
      </c>
      <c r="D11" s="2">
        <v>8</v>
      </c>
      <c r="E11" s="11">
        <v>13.18</v>
      </c>
      <c r="F11" s="23">
        <v>2.92</v>
      </c>
      <c r="G11" s="24">
        <v>28</v>
      </c>
      <c r="H11" s="25">
        <v>2.8</v>
      </c>
      <c r="I11" s="26">
        <f t="shared" si="0"/>
        <v>1.0428571428571429</v>
      </c>
      <c r="J11"/>
      <c r="K11"/>
    </row>
    <row r="12" spans="1:11" ht="16.5" x14ac:dyDescent="0.3">
      <c r="A12" s="22">
        <v>45482</v>
      </c>
      <c r="B12" s="28" t="s">
        <v>25</v>
      </c>
      <c r="C12" s="28" t="s">
        <v>26</v>
      </c>
      <c r="D12" s="2">
        <v>9</v>
      </c>
      <c r="E12" s="30">
        <v>13.16</v>
      </c>
      <c r="F12" s="31">
        <v>2.97</v>
      </c>
      <c r="G12" s="24">
        <v>28</v>
      </c>
      <c r="H12" s="25">
        <v>2.8</v>
      </c>
      <c r="I12" s="26">
        <f t="shared" si="0"/>
        <v>1.0607142857142859</v>
      </c>
      <c r="J12"/>
      <c r="K12"/>
    </row>
    <row r="13" spans="1:11" ht="16.5" x14ac:dyDescent="0.3">
      <c r="A13" s="39" t="s">
        <v>14</v>
      </c>
      <c r="B13" s="40"/>
      <c r="C13" s="40"/>
      <c r="D13" s="41"/>
      <c r="E13" s="19">
        <f>AVERAGE(E4:E12)</f>
        <v>13.194444444444445</v>
      </c>
      <c r="F13" s="19">
        <f>AVERAGE(F4:F12)</f>
        <v>2.9322222222222223</v>
      </c>
      <c r="G13" s="21"/>
      <c r="H13" s="21"/>
      <c r="I13" s="20">
        <f>AVERAGE(I4:I12)</f>
        <v>1.0472222222222223</v>
      </c>
      <c r="J13"/>
      <c r="K13"/>
    </row>
    <row r="14" spans="1:11" ht="16.5" x14ac:dyDescent="0.3">
      <c r="A14" s="42" t="s">
        <v>15</v>
      </c>
      <c r="B14" s="43"/>
      <c r="C14" s="43"/>
      <c r="D14" s="44"/>
      <c r="E14" s="4">
        <f>MAX(E4:E12)</f>
        <v>13.22</v>
      </c>
      <c r="F14" s="4">
        <f>MAX(F4:F12)</f>
        <v>2.97</v>
      </c>
      <c r="G14" s="5"/>
      <c r="H14" s="6"/>
      <c r="I14" s="15">
        <f>MAX(I4:I12)</f>
        <v>1.0607142857142859</v>
      </c>
      <c r="J14"/>
      <c r="K14"/>
    </row>
    <row r="15" spans="1:11" ht="16.5" x14ac:dyDescent="0.3">
      <c r="A15" s="42" t="s">
        <v>16</v>
      </c>
      <c r="B15" s="43"/>
      <c r="C15" s="43"/>
      <c r="D15" s="44"/>
      <c r="E15" s="4">
        <f>MIN(E4:E12)</f>
        <v>13.16</v>
      </c>
      <c r="F15" s="4">
        <f>MIN(F4:F12)</f>
        <v>2.89</v>
      </c>
      <c r="G15" s="5"/>
      <c r="H15" s="6"/>
      <c r="I15" s="15">
        <f>MIN(I4:I12)</f>
        <v>1.0321428571428573</v>
      </c>
      <c r="J15"/>
      <c r="K15"/>
    </row>
    <row r="16" spans="1:11" ht="141.75" customHeight="1" x14ac:dyDescent="0.3">
      <c r="A16" s="1" t="s">
        <v>9</v>
      </c>
      <c r="B16" s="45" t="s">
        <v>35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3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13"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27</v>
      </c>
      <c r="C2" s="18" t="s">
        <v>1</v>
      </c>
      <c r="D2" s="37" t="s">
        <v>29</v>
      </c>
      <c r="E2" s="38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33</v>
      </c>
      <c r="I3" s="17" t="s">
        <v>13</v>
      </c>
      <c r="J3"/>
      <c r="K3"/>
    </row>
    <row r="4" spans="1:11" ht="16.5" x14ac:dyDescent="0.3">
      <c r="A4" s="22">
        <v>45482</v>
      </c>
      <c r="B4" s="28" t="s">
        <v>30</v>
      </c>
      <c r="C4" s="28" t="s">
        <v>24</v>
      </c>
      <c r="D4" s="2">
        <v>1</v>
      </c>
      <c r="E4" s="11">
        <v>13.22</v>
      </c>
      <c r="F4" s="23">
        <v>4.38</v>
      </c>
      <c r="G4" s="24">
        <v>28</v>
      </c>
      <c r="H4" s="25">
        <v>4.0999999999999996</v>
      </c>
      <c r="I4" s="26">
        <f>F4/H4</f>
        <v>1.0682926829268293</v>
      </c>
      <c r="J4"/>
      <c r="K4"/>
    </row>
    <row r="5" spans="1:11" ht="16.5" x14ac:dyDescent="0.3">
      <c r="A5" s="22">
        <v>45482</v>
      </c>
      <c r="B5" s="28" t="s">
        <v>30</v>
      </c>
      <c r="C5" s="28" t="s">
        <v>22</v>
      </c>
      <c r="D5" s="2">
        <v>2</v>
      </c>
      <c r="E5" s="11">
        <v>13.23</v>
      </c>
      <c r="F5" s="23">
        <v>4.33</v>
      </c>
      <c r="G5" s="24">
        <v>28</v>
      </c>
      <c r="H5" s="25">
        <v>4.0999999999999996</v>
      </c>
      <c r="I5" s="26">
        <f t="shared" ref="I5:I12" si="0">F5/H5</f>
        <v>1.0560975609756098</v>
      </c>
      <c r="J5"/>
      <c r="K5"/>
    </row>
    <row r="6" spans="1:11" ht="16.5" x14ac:dyDescent="0.3">
      <c r="A6" s="22">
        <v>45482</v>
      </c>
      <c r="B6" s="28" t="s">
        <v>30</v>
      </c>
      <c r="C6" s="28" t="s">
        <v>22</v>
      </c>
      <c r="D6" s="2">
        <v>3</v>
      </c>
      <c r="E6" s="11">
        <v>13.23</v>
      </c>
      <c r="F6" s="23">
        <v>4.3</v>
      </c>
      <c r="G6" s="24">
        <v>28</v>
      </c>
      <c r="H6" s="25">
        <v>4.0999999999999996</v>
      </c>
      <c r="I6" s="26">
        <f t="shared" si="0"/>
        <v>1.0487804878048781</v>
      </c>
      <c r="J6"/>
      <c r="K6"/>
    </row>
    <row r="7" spans="1:11" ht="16.5" x14ac:dyDescent="0.3">
      <c r="A7" s="22">
        <v>45482</v>
      </c>
      <c r="B7" s="28" t="s">
        <v>30</v>
      </c>
      <c r="C7" s="28" t="s">
        <v>22</v>
      </c>
      <c r="D7" s="2">
        <v>4</v>
      </c>
      <c r="E7" s="11">
        <v>13.22</v>
      </c>
      <c r="F7" s="23">
        <v>4.3600000000000003</v>
      </c>
      <c r="G7" s="24">
        <v>28</v>
      </c>
      <c r="H7" s="25">
        <v>4.0999999999999996</v>
      </c>
      <c r="I7" s="26">
        <f t="shared" si="0"/>
        <v>1.0634146341463417</v>
      </c>
      <c r="J7"/>
      <c r="K7"/>
    </row>
    <row r="8" spans="1:11" ht="16.5" x14ac:dyDescent="0.3">
      <c r="A8" s="22">
        <v>45482</v>
      </c>
      <c r="B8" s="28" t="s">
        <v>30</v>
      </c>
      <c r="C8" s="28" t="s">
        <v>22</v>
      </c>
      <c r="D8" s="2">
        <v>5</v>
      </c>
      <c r="E8" s="11">
        <v>13.23</v>
      </c>
      <c r="F8" s="23">
        <v>4.29</v>
      </c>
      <c r="G8" s="24">
        <v>28</v>
      </c>
      <c r="H8" s="25">
        <v>4.0999999999999996</v>
      </c>
      <c r="I8" s="26">
        <f t="shared" si="0"/>
        <v>1.0463414634146342</v>
      </c>
      <c r="J8"/>
      <c r="K8"/>
    </row>
    <row r="9" spans="1:11" ht="16.5" x14ac:dyDescent="0.3">
      <c r="A9" s="22">
        <v>45482</v>
      </c>
      <c r="B9" s="28" t="s">
        <v>30</v>
      </c>
      <c r="C9" s="28" t="s">
        <v>22</v>
      </c>
      <c r="D9" s="2">
        <v>6</v>
      </c>
      <c r="E9" s="11">
        <v>13.23</v>
      </c>
      <c r="F9" s="23">
        <v>4.3099999999999996</v>
      </c>
      <c r="G9" s="24">
        <v>28</v>
      </c>
      <c r="H9" s="25">
        <v>4.0999999999999996</v>
      </c>
      <c r="I9" s="26">
        <f t="shared" si="0"/>
        <v>1.051219512195122</v>
      </c>
      <c r="J9"/>
      <c r="K9"/>
    </row>
    <row r="10" spans="1:11" ht="16.5" x14ac:dyDescent="0.3">
      <c r="A10" s="22">
        <v>45482</v>
      </c>
      <c r="B10" s="28" t="s">
        <v>30</v>
      </c>
      <c r="C10" s="28" t="s">
        <v>22</v>
      </c>
      <c r="D10" s="2">
        <v>7</v>
      </c>
      <c r="E10" s="11">
        <v>13.19</v>
      </c>
      <c r="F10" s="23">
        <v>4.43</v>
      </c>
      <c r="G10" s="24">
        <v>28</v>
      </c>
      <c r="H10" s="25">
        <v>4.0999999999999996</v>
      </c>
      <c r="I10" s="26">
        <f t="shared" si="0"/>
        <v>1.0804878048780489</v>
      </c>
      <c r="J10"/>
      <c r="K10"/>
    </row>
    <row r="11" spans="1:11" ht="16.5" x14ac:dyDescent="0.3">
      <c r="A11" s="22">
        <v>45482</v>
      </c>
      <c r="B11" s="28" t="s">
        <v>30</v>
      </c>
      <c r="C11" s="28" t="s">
        <v>22</v>
      </c>
      <c r="D11" s="2">
        <v>8</v>
      </c>
      <c r="E11" s="11">
        <v>13.2</v>
      </c>
      <c r="F11" s="23">
        <v>4.3899999999999997</v>
      </c>
      <c r="G11" s="24">
        <v>28</v>
      </c>
      <c r="H11" s="25">
        <v>4.0999999999999996</v>
      </c>
      <c r="I11" s="26">
        <f t="shared" si="0"/>
        <v>1.0707317073170732</v>
      </c>
      <c r="J11"/>
      <c r="K11"/>
    </row>
    <row r="12" spans="1:11" ht="16.5" x14ac:dyDescent="0.3">
      <c r="A12" s="22">
        <v>45482</v>
      </c>
      <c r="B12" s="28" t="s">
        <v>30</v>
      </c>
      <c r="C12" s="28" t="s">
        <v>22</v>
      </c>
      <c r="D12" s="2">
        <v>9</v>
      </c>
      <c r="E12" s="11">
        <v>13.2</v>
      </c>
      <c r="F12" s="23">
        <v>4.41</v>
      </c>
      <c r="G12" s="24">
        <v>28</v>
      </c>
      <c r="H12" s="25">
        <v>4.0999999999999996</v>
      </c>
      <c r="I12" s="26">
        <f t="shared" si="0"/>
        <v>1.075609756097561</v>
      </c>
      <c r="J12"/>
      <c r="K12"/>
    </row>
    <row r="13" spans="1:11" ht="16.5" x14ac:dyDescent="0.3">
      <c r="A13" s="39" t="s">
        <v>14</v>
      </c>
      <c r="B13" s="40"/>
      <c r="C13" s="40"/>
      <c r="D13" s="41"/>
      <c r="E13" s="19">
        <f>AVERAGE(E4:E12)</f>
        <v>13.216666666666669</v>
      </c>
      <c r="F13" s="19">
        <f>AVERAGE(F4:F12)</f>
        <v>4.3555555555555561</v>
      </c>
      <c r="G13" s="24"/>
      <c r="H13" s="21"/>
      <c r="I13" s="20">
        <f>AVERAGE(I4:I12)</f>
        <v>1.0623306233062331</v>
      </c>
      <c r="J13"/>
      <c r="K13"/>
    </row>
    <row r="14" spans="1:11" ht="16.5" x14ac:dyDescent="0.3">
      <c r="A14" s="42" t="s">
        <v>15</v>
      </c>
      <c r="B14" s="43"/>
      <c r="C14" s="43"/>
      <c r="D14" s="44"/>
      <c r="E14" s="4">
        <f>MAX(E4:E12)</f>
        <v>13.23</v>
      </c>
      <c r="F14" s="4">
        <f>MAX(F4:F12)</f>
        <v>4.43</v>
      </c>
      <c r="G14" s="5"/>
      <c r="H14" s="6"/>
      <c r="I14" s="15">
        <f>MAX(I4:I12)</f>
        <v>1.0804878048780489</v>
      </c>
      <c r="J14"/>
      <c r="K14"/>
    </row>
    <row r="15" spans="1:11" ht="16.5" x14ac:dyDescent="0.3">
      <c r="A15" s="42" t="s">
        <v>16</v>
      </c>
      <c r="B15" s="43"/>
      <c r="C15" s="43"/>
      <c r="D15" s="44"/>
      <c r="E15" s="4">
        <f>MIN(E4:E12)</f>
        <v>13.19</v>
      </c>
      <c r="F15" s="4">
        <f>MIN(F4:F12)</f>
        <v>4.29</v>
      </c>
      <c r="G15" s="5"/>
      <c r="H15" s="6"/>
      <c r="I15" s="15">
        <f>MIN(I4:I12)</f>
        <v>1.0463414634146342</v>
      </c>
      <c r="J15"/>
      <c r="K15"/>
    </row>
    <row r="16" spans="1:11" ht="141.75" customHeight="1" x14ac:dyDescent="0.3">
      <c r="A16" s="1" t="s">
        <v>9</v>
      </c>
      <c r="B16" s="45" t="s">
        <v>34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3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topLeftCell="A2" zoomScale="115" zoomScaleNormal="115" workbookViewId="0">
      <selection activeCell="H10" sqref="H10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37" t="s">
        <v>31</v>
      </c>
      <c r="E2" s="38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36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45482</v>
      </c>
      <c r="B4" s="28" t="s">
        <v>28</v>
      </c>
      <c r="C4" s="28" t="s">
        <v>23</v>
      </c>
      <c r="D4" s="2">
        <v>1</v>
      </c>
      <c r="E4" s="11">
        <v>13.23</v>
      </c>
      <c r="F4" s="23">
        <v>2.2799999999999998</v>
      </c>
      <c r="G4" s="24">
        <v>26</v>
      </c>
      <c r="H4" s="25">
        <v>2.8</v>
      </c>
      <c r="I4" s="26">
        <f>F4/H4</f>
        <v>0.81428571428571428</v>
      </c>
      <c r="J4"/>
      <c r="K4"/>
    </row>
    <row r="5" spans="1:11" ht="16.5" x14ac:dyDescent="0.3">
      <c r="A5" s="22">
        <v>45482</v>
      </c>
      <c r="B5" s="28" t="s">
        <v>28</v>
      </c>
      <c r="C5" s="28" t="s">
        <v>23</v>
      </c>
      <c r="D5" s="2">
        <v>2</v>
      </c>
      <c r="E5" s="11">
        <v>13.24</v>
      </c>
      <c r="F5" s="23">
        <v>2.27</v>
      </c>
      <c r="G5" s="24">
        <v>26</v>
      </c>
      <c r="H5" s="25">
        <v>2.8</v>
      </c>
      <c r="I5" s="26">
        <f t="shared" ref="I5:I7" si="0">F5/H5</f>
        <v>0.81071428571428572</v>
      </c>
      <c r="J5"/>
      <c r="K5"/>
    </row>
    <row r="6" spans="1:11" ht="16.5" x14ac:dyDescent="0.3">
      <c r="A6" s="22">
        <v>45482</v>
      </c>
      <c r="B6" s="28" t="s">
        <v>28</v>
      </c>
      <c r="C6" s="28" t="s">
        <v>23</v>
      </c>
      <c r="D6" s="2">
        <v>3</v>
      </c>
      <c r="E6" s="11">
        <v>13.22</v>
      </c>
      <c r="F6" s="23">
        <v>2.2000000000000002</v>
      </c>
      <c r="G6" s="24">
        <v>26</v>
      </c>
      <c r="H6" s="25">
        <v>2.8</v>
      </c>
      <c r="I6" s="26">
        <f t="shared" si="0"/>
        <v>0.78571428571428581</v>
      </c>
      <c r="J6"/>
      <c r="K6"/>
    </row>
    <row r="7" spans="1:11" ht="16.5" x14ac:dyDescent="0.3">
      <c r="A7" s="22">
        <v>45482</v>
      </c>
      <c r="B7" s="28" t="s">
        <v>28</v>
      </c>
      <c r="C7" s="28" t="s">
        <v>23</v>
      </c>
      <c r="D7" s="2">
        <v>4</v>
      </c>
      <c r="E7" s="11">
        <v>13.24</v>
      </c>
      <c r="F7" s="23">
        <v>2.2000000000000002</v>
      </c>
      <c r="G7" s="24">
        <v>26</v>
      </c>
      <c r="H7" s="25">
        <v>2.8</v>
      </c>
      <c r="I7" s="26">
        <f t="shared" si="0"/>
        <v>0.78571428571428581</v>
      </c>
      <c r="J7"/>
      <c r="K7"/>
    </row>
    <row r="8" spans="1:11" ht="16.5" x14ac:dyDescent="0.3">
      <c r="A8" s="39" t="s">
        <v>14</v>
      </c>
      <c r="B8" s="40"/>
      <c r="C8" s="40"/>
      <c r="D8" s="41"/>
      <c r="E8" s="19">
        <f>AVERAGE(E4:E7)</f>
        <v>13.2325</v>
      </c>
      <c r="F8" s="19">
        <f>AVERAGE(F4:F7)</f>
        <v>2.2374999999999998</v>
      </c>
      <c r="G8" s="24"/>
      <c r="H8" s="21"/>
      <c r="I8" s="20">
        <f>AVERAGE(I4:I7)</f>
        <v>0.79910714285714279</v>
      </c>
      <c r="J8"/>
      <c r="K8"/>
    </row>
    <row r="9" spans="1:11" ht="16.5" x14ac:dyDescent="0.3">
      <c r="A9" s="42" t="s">
        <v>15</v>
      </c>
      <c r="B9" s="43"/>
      <c r="C9" s="43"/>
      <c r="D9" s="44"/>
      <c r="E9" s="4">
        <f>MAX(E4:E7)</f>
        <v>13.24</v>
      </c>
      <c r="F9" s="4">
        <f>MAX(F4:F7)</f>
        <v>2.2799999999999998</v>
      </c>
      <c r="G9" s="5"/>
      <c r="H9" s="6"/>
      <c r="I9" s="15">
        <f>MAX(I4:I7)</f>
        <v>0.81428571428571428</v>
      </c>
      <c r="J9"/>
      <c r="K9"/>
    </row>
    <row r="10" spans="1:11" ht="16.5" x14ac:dyDescent="0.3">
      <c r="A10" s="42" t="s">
        <v>16</v>
      </c>
      <c r="B10" s="43"/>
      <c r="C10" s="43"/>
      <c r="D10" s="44"/>
      <c r="E10" s="4">
        <f>MIN(E4:E7)</f>
        <v>13.22</v>
      </c>
      <c r="F10" s="4">
        <f>MIN(F4:F7)</f>
        <v>2.2000000000000002</v>
      </c>
      <c r="G10" s="5"/>
      <c r="H10" s="6"/>
      <c r="I10" s="15">
        <f>MIN(I4:I7)</f>
        <v>0.78571428571428581</v>
      </c>
      <c r="J10"/>
      <c r="K10"/>
    </row>
    <row r="11" spans="1:11" ht="141.75" customHeight="1" x14ac:dyDescent="0.3">
      <c r="A11" s="1" t="s">
        <v>9</v>
      </c>
      <c r="B11" s="45" t="s">
        <v>37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3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2024-07-09T05:41:04Z</dcterms:modified>
  <cp:contentStatus/>
</cp:coreProperties>
</file>