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731 이마트 영천점\"/>
    </mc:Choice>
  </mc:AlternateContent>
  <bookViews>
    <workbookView xWindow="0" yWindow="0" windowWidth="28800" windowHeight="10830"/>
  </bookViews>
  <sheets>
    <sheet name="조작전원용" sheetId="13" r:id="rId1"/>
    <sheet name="DC전원용" sheetId="14" r:id="rId2"/>
    <sheet name="발전기 시동용" sheetId="15" r:id="rId3"/>
  </sheets>
  <definedNames>
    <definedName name="_xlnm._FilterDatabase" localSheetId="1" hidden="1">DC전원용!$A$3:$I$12</definedName>
    <definedName name="_xlnm._FilterDatabase" localSheetId="2" hidden="1">'발전기 시동용'!$A$3:$I$7</definedName>
    <definedName name="_xlnm._FilterDatabase" localSheetId="0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0" i="15" l="1"/>
  <c r="E10" i="15"/>
  <c r="F9" i="15"/>
  <c r="E9" i="15"/>
  <c r="F8" i="15"/>
  <c r="E8" i="15"/>
  <c r="I7" i="15"/>
  <c r="I6" i="15"/>
  <c r="I5" i="15"/>
  <c r="I4" i="15"/>
  <c r="F15" i="14"/>
  <c r="E15" i="14"/>
  <c r="F14" i="14"/>
  <c r="E14" i="14"/>
  <c r="F13" i="14"/>
  <c r="E13" i="14"/>
  <c r="I12" i="14"/>
  <c r="I11" i="14"/>
  <c r="I10" i="14"/>
  <c r="I9" i="14"/>
  <c r="I8" i="14"/>
  <c r="I7" i="14"/>
  <c r="I6" i="14"/>
  <c r="I5" i="14"/>
  <c r="I4" i="14"/>
  <c r="I10" i="15" l="1"/>
  <c r="I13" i="14"/>
  <c r="I8" i="15"/>
  <c r="I14" i="14"/>
  <c r="I15" i="14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<sst xmlns="http://schemas.openxmlformats.org/spreadsheetml/2006/main" count="113" uniqueCount="34">
  <si>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</si>
  <si>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</si>
  <si>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</si>
  <si>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</si>
  <si>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</si>
  <si>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</si>
  <si>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</si>
  <si>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</si>
  <si>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</si>
  <si>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</si>
  <si>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</si>
  <si>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</si>
  <si>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</si>
  <si>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</si>
  <si>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</si>
  <si>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</si>
  <si>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</si>
  <si>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</si>
  <si>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</si>
  <si>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RP100-12</t>
    <phoneticPr fontId="19" type="noConversion"/>
  </si>
  <si>
    <t>BS</t>
    <phoneticPr fontId="19" type="noConversion"/>
  </si>
  <si>
    <t>RP200-12</t>
    <phoneticPr fontId="19" type="noConversion"/>
  </si>
  <si>
    <t>RP200-12</t>
    <phoneticPr fontId="19" type="noConversion"/>
  </si>
  <si>
    <t>BS</t>
    <phoneticPr fontId="19" type="noConversion"/>
  </si>
  <si>
    <t>이마트 영천점</t>
    <phoneticPr fontId="19" type="noConversion"/>
  </si>
  <si>
    <t>조작전원용</t>
    <phoneticPr fontId="19" type="noConversion"/>
  </si>
  <si>
    <t>이마트 영천점</t>
    <phoneticPr fontId="19" type="noConversion"/>
  </si>
  <si>
    <t>DC조작용</t>
    <phoneticPr fontId="19" type="noConversion"/>
  </si>
  <si>
    <t>발전기 시동용</t>
    <phoneticPr fontId="19" type="noConversion"/>
  </si>
  <si>
    <t>2025.07.04</t>
    <phoneticPr fontId="19" type="noConversion"/>
  </si>
  <si>
    <t>2025.07.15</t>
    <phoneticPr fontId="19" type="noConversion"/>
  </si>
  <si>
    <t xml:space="preserve">1. BS차원에서 점검 진행
2. 내부저항 : 이상없음
3. 충전 전압 : 과충전(13.51V/EA) 상태로 충전 전압 조정 요청
</t>
    <phoneticPr fontId="19" type="noConversion"/>
  </si>
  <si>
    <t>1. BS차원에서 점검 진행
2. 내부저항:이상없음
3. 충전 전압 : 과충전(13.41V/EA) 상태로 충전 전압 조정 요청
4. 이상없음</t>
    <phoneticPr fontId="19" type="noConversion"/>
  </si>
  <si>
    <t xml:space="preserve">1. BS차원에서 점검 진행
2. 내부저항:이상없음
3. 충전 전압 : 과충전(13.30V/EA) 상태로 충전 전압 조정 요청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</si>
</sst>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217782</xdr:colOff>
      <xdr:row>16</xdr:row>
      <xdr:rowOff>2053469</xdr:rowOff>
    </xdr:from>
    <xdr:to>
      <xdr:col>8</xdr:col>
      <xdr:colOff>1562444</xdr:colOff>
      <xdr:row>16</xdr:row>
      <xdr:rowOff>2385836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521341" y="7600381"/>
          <a:ext cx="1344662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158917</xdr:colOff>
      <xdr:row>16</xdr:row>
      <xdr:rowOff>212914</xdr:rowOff>
    </xdr:from>
    <xdr:to>
      <xdr:col>7</xdr:col>
      <xdr:colOff>1031345</xdr:colOff>
      <xdr:row>16</xdr:row>
      <xdr:rowOff>2005317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E8964C2-DD05-4D0A-BDD9-6187DB846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76782" y="5793990"/>
          <a:ext cx="1792403" cy="17240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119876</xdr:colOff>
      <xdr:row>16</xdr:row>
      <xdr:rowOff>231654</xdr:rowOff>
    </xdr:from>
    <xdr:to>
      <xdr:col>8</xdr:col>
      <xdr:colOff>1837764</xdr:colOff>
      <xdr:row>16</xdr:row>
      <xdr:rowOff>2050676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DB53558-80AD-4C2E-AC89-882D17552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3435" y="5778566"/>
          <a:ext cx="1717888" cy="1819022"/>
        </a:xfrm>
        <a:prstGeom prst="rect">
          <a:avLst/>
        </a:prstGeom>
      </xdr:spPr>
    </xdr:pic>
    <xdr:clientData/>
  </xdr:twoCellAnchor>
  <xdr:twoCellAnchor editAs="oneCell">
    <xdr:from>
      <xdr:col>1</xdr:col>
      <xdr:colOff>753246</xdr:colOff>
      <xdr:row>16</xdr:row>
      <xdr:rowOff>215264</xdr:rowOff>
    </xdr:from>
    <xdr:to>
      <xdr:col>4</xdr:col>
      <xdr:colOff>33616</xdr:colOff>
      <xdr:row>16</xdr:row>
      <xdr:rowOff>2166824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BF351F5B-6692-4569-B57D-E57AD7B84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40681" y="5506535"/>
          <a:ext cx="1951560" cy="2462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105768</xdr:colOff>
      <xdr:row>16</xdr:row>
      <xdr:rowOff>2077561</xdr:rowOff>
    </xdr:from>
    <xdr:to>
      <xdr:col>8</xdr:col>
      <xdr:colOff>1452335</xdr:colOff>
      <xdr:row>16</xdr:row>
      <xdr:rowOff>2413738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409327" y="7624473"/>
          <a:ext cx="1346567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110582</xdr:colOff>
      <xdr:row>16</xdr:row>
      <xdr:rowOff>113709</xdr:rowOff>
    </xdr:from>
    <xdr:to>
      <xdr:col>7</xdr:col>
      <xdr:colOff>1008530</xdr:colOff>
      <xdr:row>16</xdr:row>
      <xdr:rowOff>1955157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2C4098F-4E34-40B5-8C7C-B4E8BCEAF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16685" y="5706547"/>
          <a:ext cx="1841448" cy="1749595"/>
        </a:xfrm>
        <a:prstGeom prst="rect">
          <a:avLst/>
        </a:prstGeom>
      </xdr:spPr>
    </xdr:pic>
    <xdr:clientData/>
  </xdr:twoCellAnchor>
  <xdr:twoCellAnchor editAs="oneCell">
    <xdr:from>
      <xdr:col>7</xdr:col>
      <xdr:colOff>1192369</xdr:colOff>
      <xdr:row>16</xdr:row>
      <xdr:rowOff>114805</xdr:rowOff>
    </xdr:from>
    <xdr:to>
      <xdr:col>8</xdr:col>
      <xdr:colOff>1826559</xdr:colOff>
      <xdr:row>16</xdr:row>
      <xdr:rowOff>1961033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0E2CB3E-28C0-4E7A-9691-30D59B50B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53" t="25442" r="13205" b="26354"/>
        <a:stretch/>
      </xdr:blipFill>
      <xdr:spPr>
        <a:xfrm rot="5400000">
          <a:off x="8239968" y="5617794"/>
          <a:ext cx="1846228" cy="1934073"/>
        </a:xfrm>
        <a:prstGeom prst="rect">
          <a:avLst/>
        </a:prstGeom>
      </xdr:spPr>
    </xdr:pic>
    <xdr:clientData/>
  </xdr:twoCellAnchor>
  <xdr:twoCellAnchor editAs="oneCell">
    <xdr:from>
      <xdr:col>1</xdr:col>
      <xdr:colOff>132521</xdr:colOff>
      <xdr:row>16</xdr:row>
      <xdr:rowOff>220493</xdr:rowOff>
    </xdr:from>
    <xdr:to>
      <xdr:col>3</xdr:col>
      <xdr:colOff>638735</xdr:colOff>
      <xdr:row>16</xdr:row>
      <xdr:rowOff>2200766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34BFDF4-48C0-45EE-B305-831238C7F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315" y="5767405"/>
          <a:ext cx="3005126" cy="19802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272969</xdr:colOff>
      <xdr:row>11</xdr:row>
      <xdr:rowOff>2111178</xdr:rowOff>
    </xdr:from>
    <xdr:to>
      <xdr:col>8</xdr:col>
      <xdr:colOff>335069</xdr:colOff>
      <xdr:row>11</xdr:row>
      <xdr:rowOff>2443545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276645" y="6593531"/>
          <a:ext cx="1361983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631382</xdr:colOff>
      <xdr:row>11</xdr:row>
      <xdr:rowOff>152399</xdr:rowOff>
    </xdr:from>
    <xdr:to>
      <xdr:col>8</xdr:col>
      <xdr:colOff>971548</xdr:colOff>
      <xdr:row>11</xdr:row>
      <xdr:rowOff>2028264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A98523E-DC62-4890-9017-0FE4ED8631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090" t="26150" r="17857" b="26567"/>
        <a:stretch/>
      </xdr:blipFill>
      <xdr:spPr>
        <a:xfrm rot="10800000">
          <a:off x="6783411" y="4634752"/>
          <a:ext cx="2491696" cy="1875865"/>
        </a:xfrm>
        <a:prstGeom prst="rect">
          <a:avLst/>
        </a:prstGeom>
      </xdr:spPr>
    </xdr:pic>
    <xdr:clientData/>
  </xdr:twoCellAnchor>
  <xdr:twoCellAnchor editAs="oneCell">
    <xdr:from>
      <xdr:col>1</xdr:col>
      <xdr:colOff>500442</xdr:colOff>
      <xdr:row>11</xdr:row>
      <xdr:rowOff>229092</xdr:rowOff>
    </xdr:from>
    <xdr:to>
      <xdr:col>3</xdr:col>
      <xdr:colOff>613335</xdr:colOff>
      <xdr:row>11</xdr:row>
      <xdr:rowOff>2203598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98FBB4B-8054-4BEF-ABAF-B8F2F8FF8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5159" y="4693418"/>
          <a:ext cx="2605959" cy="1974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85" zoomScaleNormal="85" workbookViewId="0">
      <selection activeCell="G17" sqref="G17:I1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19</v>
      </c>
      <c r="C2" s="18" t="s">
        <v>1</v>
      </c>
      <c r="D2" s="34" t="s">
        <v>30</v>
      </c>
      <c r="E2" s="35"/>
      <c r="F2" s="10" t="s">
        <v>5</v>
      </c>
      <c r="G2" s="14" t="s">
        <v>20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45869</v>
      </c>
      <c r="B4" s="28" t="s">
        <v>24</v>
      </c>
      <c r="C4" s="28" t="s">
        <v>25</v>
      </c>
      <c r="D4" s="2">
        <v>1</v>
      </c>
      <c r="E4" s="11">
        <v>13.68</v>
      </c>
      <c r="F4" s="23">
        <v>3.76</v>
      </c>
      <c r="G4" s="24">
        <v>33</v>
      </c>
      <c r="H4" s="25">
        <v>4.0999999999999996</v>
      </c>
      <c r="I4" s="26">
        <f>F4/H4</f>
        <v>0.91707317073170735</v>
      </c>
      <c r="J4"/>
      <c r="K4"/>
    </row>
    <row r="5" spans="1:11" ht="16.5" x14ac:dyDescent="0.3">
      <c r="A5" s="22">
        <v>45869</v>
      </c>
      <c r="B5" s="28" t="s">
        <v>24</v>
      </c>
      <c r="C5" s="28" t="s">
        <v>25</v>
      </c>
      <c r="D5" s="2">
        <v>2</v>
      </c>
      <c r="E5" s="11">
        <v>13.47</v>
      </c>
      <c r="F5" s="23">
        <v>3.71</v>
      </c>
      <c r="G5" s="24">
        <v>33</v>
      </c>
      <c r="H5" s="25">
        <v>4.0999999999999996</v>
      </c>
      <c r="I5" s="26">
        <f t="shared" ref="I5:I12" si="0">F5/H5</f>
        <v>0.90487804878048783</v>
      </c>
      <c r="J5"/>
      <c r="K5"/>
    </row>
    <row r="6" spans="1:11" ht="16.5" x14ac:dyDescent="0.3">
      <c r="A6" s="22">
        <v>45869</v>
      </c>
      <c r="B6" s="28" t="s">
        <v>24</v>
      </c>
      <c r="C6" s="28" t="s">
        <v>25</v>
      </c>
      <c r="D6" s="2">
        <v>3</v>
      </c>
      <c r="E6" s="11">
        <v>13.66</v>
      </c>
      <c r="F6" s="23">
        <v>3.76</v>
      </c>
      <c r="G6" s="24">
        <v>33</v>
      </c>
      <c r="H6" s="25">
        <v>4.0999999999999996</v>
      </c>
      <c r="I6" s="26">
        <f t="shared" si="0"/>
        <v>0.91707317073170735</v>
      </c>
      <c r="J6"/>
      <c r="K6"/>
    </row>
    <row r="7" spans="1:11" ht="16.5" x14ac:dyDescent="0.3">
      <c r="A7" s="22">
        <v>45869</v>
      </c>
      <c r="B7" s="28" t="s">
        <v>24</v>
      </c>
      <c r="C7" s="28" t="s">
        <v>25</v>
      </c>
      <c r="D7" s="2">
        <v>4</v>
      </c>
      <c r="E7" s="11">
        <v>13.47</v>
      </c>
      <c r="F7" s="23">
        <v>3.77</v>
      </c>
      <c r="G7" s="24">
        <v>33</v>
      </c>
      <c r="H7" s="25">
        <v>4.0999999999999996</v>
      </c>
      <c r="I7" s="26">
        <f t="shared" si="0"/>
        <v>0.91951219512195126</v>
      </c>
      <c r="J7"/>
      <c r="K7"/>
    </row>
    <row r="8" spans="1:11" ht="16.5" x14ac:dyDescent="0.3">
      <c r="A8" s="22">
        <v>45869</v>
      </c>
      <c r="B8" s="28" t="s">
        <v>24</v>
      </c>
      <c r="C8" s="28" t="s">
        <v>25</v>
      </c>
      <c r="D8" s="2">
        <v>5</v>
      </c>
      <c r="E8" s="11">
        <v>13.42</v>
      </c>
      <c r="F8" s="23">
        <v>3.73</v>
      </c>
      <c r="G8" s="24">
        <v>33</v>
      </c>
      <c r="H8" s="25">
        <v>4.0999999999999996</v>
      </c>
      <c r="I8" s="26">
        <f t="shared" si="0"/>
        <v>0.90975609756097564</v>
      </c>
      <c r="J8"/>
      <c r="K8"/>
    </row>
    <row r="9" spans="1:11" ht="16.5" x14ac:dyDescent="0.3">
      <c r="A9" s="22">
        <v>45869</v>
      </c>
      <c r="B9" s="28" t="s">
        <v>24</v>
      </c>
      <c r="C9" s="28" t="s">
        <v>25</v>
      </c>
      <c r="D9" s="2">
        <v>6</v>
      </c>
      <c r="E9" s="11">
        <v>13.52</v>
      </c>
      <c r="F9" s="23">
        <v>3.74</v>
      </c>
      <c r="G9" s="24">
        <v>33</v>
      </c>
      <c r="H9" s="25">
        <v>4.0999999999999996</v>
      </c>
      <c r="I9" s="26">
        <f t="shared" si="0"/>
        <v>0.91219512195121966</v>
      </c>
      <c r="J9"/>
      <c r="K9"/>
    </row>
    <row r="10" spans="1:11" ht="16.5" x14ac:dyDescent="0.3">
      <c r="A10" s="22">
        <v>45869</v>
      </c>
      <c r="B10" s="28" t="s">
        <v>24</v>
      </c>
      <c r="C10" s="28" t="s">
        <v>25</v>
      </c>
      <c r="D10" s="2">
        <v>7</v>
      </c>
      <c r="E10" s="11">
        <v>13.48</v>
      </c>
      <c r="F10" s="23">
        <v>3.76</v>
      </c>
      <c r="G10" s="24">
        <v>33</v>
      </c>
      <c r="H10" s="25">
        <v>4.0999999999999996</v>
      </c>
      <c r="I10" s="26">
        <f t="shared" si="0"/>
        <v>0.91707317073170735</v>
      </c>
      <c r="J10"/>
      <c r="K10"/>
    </row>
    <row r="11" spans="1:11" ht="16.5" x14ac:dyDescent="0.3">
      <c r="A11" s="22">
        <v>45869</v>
      </c>
      <c r="B11" s="28" t="s">
        <v>24</v>
      </c>
      <c r="C11" s="28" t="s">
        <v>25</v>
      </c>
      <c r="D11" s="2">
        <v>8</v>
      </c>
      <c r="E11" s="11">
        <v>13.43</v>
      </c>
      <c r="F11" s="23">
        <v>3.76</v>
      </c>
      <c r="G11" s="24">
        <v>33</v>
      </c>
      <c r="H11" s="25">
        <v>4.0999999999999996</v>
      </c>
      <c r="I11" s="26">
        <f t="shared" si="0"/>
        <v>0.91707317073170735</v>
      </c>
      <c r="J11"/>
      <c r="K11"/>
    </row>
    <row r="12" spans="1:11" ht="16.5" x14ac:dyDescent="0.3">
      <c r="A12" s="22">
        <v>45869</v>
      </c>
      <c r="B12" s="28" t="s">
        <v>24</v>
      </c>
      <c r="C12" s="28" t="s">
        <v>25</v>
      </c>
      <c r="D12" s="2">
        <v>9</v>
      </c>
      <c r="E12" s="11">
        <v>13.46</v>
      </c>
      <c r="F12" s="23">
        <v>3.7</v>
      </c>
      <c r="G12" s="24">
        <v>33</v>
      </c>
      <c r="H12" s="25">
        <v>4.0999999999999996</v>
      </c>
      <c r="I12" s="26">
        <f t="shared" si="0"/>
        <v>0.90243902439024404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13.51</v>
      </c>
      <c r="F13" s="19">
        <f>AVERAGE(F4:F12)</f>
        <v>3.7433333333333332</v>
      </c>
      <c r="G13" s="24"/>
      <c r="H13" s="21"/>
      <c r="I13" s="20">
        <f>AVERAGE(I4:I12)</f>
        <v>0.91300813008130077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13.68</v>
      </c>
      <c r="F14" s="4">
        <f>MAX(F4:F12)</f>
        <v>3.77</v>
      </c>
      <c r="G14" s="5"/>
      <c r="H14" s="6"/>
      <c r="I14" s="15">
        <f>MAX(I4:I12)</f>
        <v>0.91951219512195126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13.42</v>
      </c>
      <c r="F15" s="4">
        <f>MIN(F4:F12)</f>
        <v>3.7</v>
      </c>
      <c r="G15" s="5"/>
      <c r="H15" s="6"/>
      <c r="I15" s="15">
        <f>MIN(I4:I12)</f>
        <v>0.90243902439024404</v>
      </c>
      <c r="J15"/>
      <c r="K15"/>
    </row>
    <row r="16" spans="1:11" ht="141.75" customHeight="1" x14ac:dyDescent="0.3">
      <c r="A16" s="1" t="s">
        <v>9</v>
      </c>
      <c r="B16" s="42" t="s">
        <v>31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3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4" zoomScale="85" zoomScaleNormal="85" workbookViewId="0">
      <selection activeCell="G17" sqref="G17:I17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21</v>
      </c>
      <c r="C2" s="27" t="s">
        <v>1</v>
      </c>
      <c r="D2" s="34" t="s">
        <v>29</v>
      </c>
      <c r="E2" s="35"/>
      <c r="F2" s="10" t="s">
        <v>5</v>
      </c>
      <c r="G2" s="14" t="s">
        <v>20</v>
      </c>
      <c r="H2" s="27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45869</v>
      </c>
      <c r="B4" s="28" t="s">
        <v>26</v>
      </c>
      <c r="C4" s="28" t="s">
        <v>27</v>
      </c>
      <c r="D4" s="2">
        <v>1</v>
      </c>
      <c r="E4" s="11">
        <v>13.45</v>
      </c>
      <c r="F4" s="23">
        <v>2.84</v>
      </c>
      <c r="G4" s="24">
        <v>33</v>
      </c>
      <c r="H4" s="25">
        <v>2.8</v>
      </c>
      <c r="I4" s="26">
        <f>F4/H4</f>
        <v>1.0142857142857142</v>
      </c>
      <c r="J4"/>
      <c r="K4"/>
    </row>
    <row r="5" spans="1:11" ht="16.5" x14ac:dyDescent="0.3">
      <c r="A5" s="22">
        <v>45869</v>
      </c>
      <c r="B5" s="28" t="s">
        <v>26</v>
      </c>
      <c r="C5" s="28" t="s">
        <v>27</v>
      </c>
      <c r="D5" s="2">
        <v>2</v>
      </c>
      <c r="E5" s="11">
        <v>13.45</v>
      </c>
      <c r="F5" s="23">
        <v>2.83</v>
      </c>
      <c r="G5" s="24">
        <v>33</v>
      </c>
      <c r="H5" s="25">
        <v>2.8</v>
      </c>
      <c r="I5" s="26">
        <f t="shared" ref="I5:I12" si="0">F5/H5</f>
        <v>1.0107142857142859</v>
      </c>
      <c r="J5"/>
      <c r="K5"/>
    </row>
    <row r="6" spans="1:11" ht="16.5" x14ac:dyDescent="0.3">
      <c r="A6" s="22">
        <v>45869</v>
      </c>
      <c r="B6" s="28" t="s">
        <v>26</v>
      </c>
      <c r="C6" s="28" t="s">
        <v>27</v>
      </c>
      <c r="D6" s="2">
        <v>3</v>
      </c>
      <c r="E6" s="11">
        <v>13.46</v>
      </c>
      <c r="F6" s="23">
        <v>2.78</v>
      </c>
      <c r="G6" s="24">
        <v>33</v>
      </c>
      <c r="H6" s="25">
        <v>2.8</v>
      </c>
      <c r="I6" s="26">
        <f t="shared" si="0"/>
        <v>0.99285714285714288</v>
      </c>
      <c r="J6"/>
      <c r="K6"/>
    </row>
    <row r="7" spans="1:11" ht="16.5" x14ac:dyDescent="0.3">
      <c r="A7" s="22">
        <v>45869</v>
      </c>
      <c r="B7" s="28" t="s">
        <v>26</v>
      </c>
      <c r="C7" s="28" t="s">
        <v>27</v>
      </c>
      <c r="D7" s="2">
        <v>4</v>
      </c>
      <c r="E7" s="11">
        <v>13.4</v>
      </c>
      <c r="F7" s="23">
        <v>2.8</v>
      </c>
      <c r="G7" s="24">
        <v>33</v>
      </c>
      <c r="H7" s="25">
        <v>2.8</v>
      </c>
      <c r="I7" s="26">
        <f t="shared" si="0"/>
        <v>1</v>
      </c>
      <c r="J7"/>
      <c r="K7"/>
    </row>
    <row r="8" spans="1:11" ht="16.5" x14ac:dyDescent="0.3">
      <c r="A8" s="22">
        <v>45869</v>
      </c>
      <c r="B8" s="28" t="s">
        <v>26</v>
      </c>
      <c r="C8" s="28" t="s">
        <v>27</v>
      </c>
      <c r="D8" s="2">
        <v>5</v>
      </c>
      <c r="E8" s="11">
        <v>13.4</v>
      </c>
      <c r="F8" s="23">
        <v>2.79</v>
      </c>
      <c r="G8" s="24">
        <v>33</v>
      </c>
      <c r="H8" s="25">
        <v>2.8</v>
      </c>
      <c r="I8" s="26">
        <f t="shared" si="0"/>
        <v>0.99642857142857155</v>
      </c>
      <c r="J8"/>
      <c r="K8"/>
    </row>
    <row r="9" spans="1:11" ht="16.5" x14ac:dyDescent="0.3">
      <c r="A9" s="22">
        <v>45869</v>
      </c>
      <c r="B9" s="28" t="s">
        <v>26</v>
      </c>
      <c r="C9" s="28" t="s">
        <v>27</v>
      </c>
      <c r="D9" s="2">
        <v>6</v>
      </c>
      <c r="E9" s="11">
        <v>13.41</v>
      </c>
      <c r="F9" s="23">
        <v>2.79</v>
      </c>
      <c r="G9" s="24">
        <v>33</v>
      </c>
      <c r="H9" s="25">
        <v>2.8</v>
      </c>
      <c r="I9" s="26">
        <f t="shared" si="0"/>
        <v>0.99642857142857155</v>
      </c>
      <c r="J9"/>
      <c r="K9"/>
    </row>
    <row r="10" spans="1:11" ht="16.5" x14ac:dyDescent="0.3">
      <c r="A10" s="22">
        <v>45869</v>
      </c>
      <c r="B10" s="28" t="s">
        <v>26</v>
      </c>
      <c r="C10" s="28" t="s">
        <v>27</v>
      </c>
      <c r="D10" s="2">
        <v>7</v>
      </c>
      <c r="E10" s="11">
        <v>13.38</v>
      </c>
      <c r="F10" s="23">
        <v>2.77</v>
      </c>
      <c r="G10" s="24">
        <v>33</v>
      </c>
      <c r="H10" s="25">
        <v>2.8</v>
      </c>
      <c r="I10" s="26">
        <f t="shared" si="0"/>
        <v>0.98928571428571432</v>
      </c>
      <c r="J10"/>
      <c r="K10"/>
    </row>
    <row r="11" spans="1:11" ht="16.5" x14ac:dyDescent="0.3">
      <c r="A11" s="22">
        <v>45869</v>
      </c>
      <c r="B11" s="28" t="s">
        <v>26</v>
      </c>
      <c r="C11" s="28" t="s">
        <v>27</v>
      </c>
      <c r="D11" s="2">
        <v>8</v>
      </c>
      <c r="E11" s="11">
        <v>13.39</v>
      </c>
      <c r="F11" s="23">
        <v>2.77</v>
      </c>
      <c r="G11" s="24">
        <v>33</v>
      </c>
      <c r="H11" s="25">
        <v>2.8</v>
      </c>
      <c r="I11" s="26">
        <f t="shared" si="0"/>
        <v>0.98928571428571432</v>
      </c>
      <c r="J11"/>
      <c r="K11"/>
    </row>
    <row r="12" spans="1:11" ht="16.5" x14ac:dyDescent="0.3">
      <c r="A12" s="22">
        <v>45869</v>
      </c>
      <c r="B12" s="28" t="s">
        <v>26</v>
      </c>
      <c r="C12" s="28" t="s">
        <v>27</v>
      </c>
      <c r="D12" s="2">
        <v>9</v>
      </c>
      <c r="E12" s="11">
        <v>13.36</v>
      </c>
      <c r="F12" s="23">
        <v>2.78</v>
      </c>
      <c r="G12" s="24">
        <v>33</v>
      </c>
      <c r="H12" s="25">
        <v>2.8</v>
      </c>
      <c r="I12" s="26">
        <f t="shared" si="0"/>
        <v>0.99285714285714288</v>
      </c>
      <c r="J12"/>
      <c r="K12"/>
    </row>
    <row r="13" spans="1:11" ht="16.5" x14ac:dyDescent="0.3">
      <c r="A13" s="36" t="s">
        <v>14</v>
      </c>
      <c r="B13" s="37"/>
      <c r="C13" s="37"/>
      <c r="D13" s="38"/>
      <c r="E13" s="19">
        <f>AVERAGE(E4:E12)</f>
        <v>13.41111111111111</v>
      </c>
      <c r="F13" s="19">
        <f>AVERAGE(F4:F12)</f>
        <v>2.7944444444444443</v>
      </c>
      <c r="G13" s="21"/>
      <c r="H13" s="21"/>
      <c r="I13" s="20">
        <f>AVERAGE(I4:I12)</f>
        <v>0.99801587301587302</v>
      </c>
      <c r="J13"/>
      <c r="K13"/>
    </row>
    <row r="14" spans="1:11" ht="16.5" x14ac:dyDescent="0.3">
      <c r="A14" s="39" t="s">
        <v>15</v>
      </c>
      <c r="B14" s="40"/>
      <c r="C14" s="40"/>
      <c r="D14" s="41"/>
      <c r="E14" s="4">
        <f>MAX(E4:E12)</f>
        <v>13.46</v>
      </c>
      <c r="F14" s="4">
        <f>MAX(F4:F12)</f>
        <v>2.84</v>
      </c>
      <c r="G14" s="5"/>
      <c r="H14" s="6"/>
      <c r="I14" s="15">
        <f>MAX(I4:I12)</f>
        <v>1.0142857142857142</v>
      </c>
      <c r="J14"/>
      <c r="K14"/>
    </row>
    <row r="15" spans="1:11" ht="16.5" x14ac:dyDescent="0.3">
      <c r="A15" s="39" t="s">
        <v>16</v>
      </c>
      <c r="B15" s="40"/>
      <c r="C15" s="40"/>
      <c r="D15" s="41"/>
      <c r="E15" s="4">
        <f>MIN(E4:E12)</f>
        <v>13.36</v>
      </c>
      <c r="F15" s="4">
        <f>MIN(F4:F12)</f>
        <v>2.77</v>
      </c>
      <c r="G15" s="5"/>
      <c r="H15" s="6"/>
      <c r="I15" s="15">
        <f>MIN(I4:I12)</f>
        <v>0.98928571428571432</v>
      </c>
      <c r="J15"/>
      <c r="K15"/>
    </row>
    <row r="16" spans="1:11" ht="141.75" customHeight="1" x14ac:dyDescent="0.3">
      <c r="A16" s="1" t="s">
        <v>9</v>
      </c>
      <c r="B16" s="42" t="s">
        <v>32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3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J12" sqref="J12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22</v>
      </c>
      <c r="C2" s="27" t="s">
        <v>1</v>
      </c>
      <c r="D2" s="34" t="s">
        <v>29</v>
      </c>
      <c r="E2" s="35"/>
      <c r="F2" s="10" t="s">
        <v>5</v>
      </c>
      <c r="G2" s="14" t="s">
        <v>23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45869</v>
      </c>
      <c r="B4" s="28" t="s">
        <v>26</v>
      </c>
      <c r="C4" s="28" t="s">
        <v>28</v>
      </c>
      <c r="D4" s="2">
        <v>1</v>
      </c>
      <c r="E4" s="11">
        <v>13.3</v>
      </c>
      <c r="F4" s="23">
        <v>2.35</v>
      </c>
      <c r="G4" s="24">
        <v>31</v>
      </c>
      <c r="H4" s="25">
        <v>2.8</v>
      </c>
      <c r="I4" s="26">
        <f>F4/H4</f>
        <v>0.83928571428571441</v>
      </c>
      <c r="J4"/>
      <c r="K4"/>
    </row>
    <row r="5" spans="1:11" ht="16.5" x14ac:dyDescent="0.3">
      <c r="A5" s="22">
        <v>45869</v>
      </c>
      <c r="B5" s="28" t="s">
        <v>26</v>
      </c>
      <c r="C5" s="28" t="s">
        <v>28</v>
      </c>
      <c r="D5" s="2">
        <v>2</v>
      </c>
      <c r="E5" s="11">
        <v>13.31</v>
      </c>
      <c r="F5" s="23">
        <v>2.39</v>
      </c>
      <c r="G5" s="24">
        <v>31</v>
      </c>
      <c r="H5" s="25">
        <v>2.8</v>
      </c>
      <c r="I5" s="26">
        <f t="shared" ref="I5:I7" si="0">F5/H5</f>
        <v>0.85357142857142865</v>
      </c>
      <c r="J5"/>
      <c r="K5"/>
    </row>
    <row r="6" spans="1:11" ht="16.5" x14ac:dyDescent="0.3">
      <c r="A6" s="22">
        <v>45869</v>
      </c>
      <c r="B6" s="28" t="s">
        <v>26</v>
      </c>
      <c r="C6" s="28" t="s">
        <v>28</v>
      </c>
      <c r="D6" s="2">
        <v>3</v>
      </c>
      <c r="E6" s="11">
        <v>13.3</v>
      </c>
      <c r="F6" s="23">
        <v>2.31</v>
      </c>
      <c r="G6" s="24">
        <v>31</v>
      </c>
      <c r="H6" s="25">
        <v>2.8</v>
      </c>
      <c r="I6" s="26">
        <f t="shared" si="0"/>
        <v>0.82500000000000007</v>
      </c>
      <c r="J6"/>
      <c r="K6"/>
    </row>
    <row r="7" spans="1:11" ht="16.5" x14ac:dyDescent="0.3">
      <c r="A7" s="22">
        <v>45869</v>
      </c>
      <c r="B7" s="28" t="s">
        <v>26</v>
      </c>
      <c r="C7" s="28" t="s">
        <v>28</v>
      </c>
      <c r="D7" s="2">
        <v>4</v>
      </c>
      <c r="E7" s="11">
        <v>13.3</v>
      </c>
      <c r="F7" s="23">
        <v>2.36</v>
      </c>
      <c r="G7" s="24">
        <v>31</v>
      </c>
      <c r="H7" s="25">
        <v>2.8</v>
      </c>
      <c r="I7" s="26">
        <f t="shared" si="0"/>
        <v>0.84285714285714286</v>
      </c>
      <c r="J7"/>
      <c r="K7"/>
    </row>
    <row r="8" spans="1:11" ht="16.5" x14ac:dyDescent="0.3">
      <c r="A8" s="36" t="s">
        <v>14</v>
      </c>
      <c r="B8" s="37"/>
      <c r="C8" s="37"/>
      <c r="D8" s="38"/>
      <c r="E8" s="19">
        <f>AVERAGE(E4:E7)</f>
        <v>13.302499999999998</v>
      </c>
      <c r="F8" s="19">
        <f>AVERAGE(F4:F7)</f>
        <v>2.3525</v>
      </c>
      <c r="G8" s="24">
        <v>31</v>
      </c>
      <c r="H8" s="21"/>
      <c r="I8" s="20">
        <f>AVERAGE(I4:I7)</f>
        <v>0.84017857142857155</v>
      </c>
      <c r="J8"/>
      <c r="K8"/>
    </row>
    <row r="9" spans="1:11" ht="16.5" x14ac:dyDescent="0.3">
      <c r="A9" s="39" t="s">
        <v>15</v>
      </c>
      <c r="B9" s="40"/>
      <c r="C9" s="40"/>
      <c r="D9" s="41"/>
      <c r="E9" s="4">
        <f>MAX(E4:E7)</f>
        <v>13.31</v>
      </c>
      <c r="F9" s="4">
        <f>MAX(F4:F7)</f>
        <v>2.39</v>
      </c>
      <c r="G9" s="5"/>
      <c r="H9" s="6"/>
      <c r="I9" s="15">
        <f>MAX(I4:I7)</f>
        <v>0.85357142857142865</v>
      </c>
      <c r="J9"/>
      <c r="K9"/>
    </row>
    <row r="10" spans="1:11" ht="16.5" x14ac:dyDescent="0.3">
      <c r="A10" s="39" t="s">
        <v>16</v>
      </c>
      <c r="B10" s="40"/>
      <c r="C10" s="40"/>
      <c r="D10" s="41"/>
      <c r="E10" s="4">
        <f>MIN(E4:E7)</f>
        <v>13.3</v>
      </c>
      <c r="F10" s="4">
        <f>MIN(F4:F7)</f>
        <v>2.31</v>
      </c>
      <c r="G10" s="5"/>
      <c r="H10" s="6"/>
      <c r="I10" s="15">
        <f>MIN(I4:I7)</f>
        <v>0.82500000000000007</v>
      </c>
      <c r="J10"/>
      <c r="K10"/>
    </row>
    <row r="11" spans="1:11" ht="141.75" customHeight="1" x14ac:dyDescent="0.3">
      <c r="A11" s="1" t="s">
        <v>9</v>
      </c>
      <c r="B11" s="42" t="s">
        <v>33</v>
      </c>
      <c r="C11" s="30"/>
      <c r="D11" s="30"/>
      <c r="E11" s="31"/>
      <c r="F11" s="3" t="s">
        <v>10</v>
      </c>
      <c r="G11" s="30"/>
      <c r="H11" s="30"/>
      <c r="I11" s="31"/>
      <c r="J11"/>
      <c r="K11"/>
    </row>
    <row r="12" spans="1:11" ht="195.75" customHeight="1" x14ac:dyDescent="0.3">
      <c r="A12" s="3" t="s">
        <v>11</v>
      </c>
      <c r="B12" s="29"/>
      <c r="C12" s="30"/>
      <c r="D12" s="30"/>
      <c r="E12" s="31"/>
      <c r="F12" s="3"/>
      <c r="G12" s="32"/>
      <c r="H12" s="32"/>
      <c r="I12" s="33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</vt:lpstr>
      <vt:lpstr>DC전원용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2025-07-31T05:27:22Z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