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08 롯데마트 통영,거제\"/>
    </mc:Choice>
  </mc:AlternateContent>
  <xr:revisionPtr revIDLastSave="0" documentId="13_ncr:1_{7C1B9CD0-D261-4007-94F9-DFDCB776296A}" xr6:coauthVersionLast="36" xr6:coauthVersionMax="36" xr10:uidLastSave="{00000000-0000-0000-0000-000000000000}"/>
  <bookViews>
    <workbookView xWindow="0" yWindow="0" windowWidth="28800" windowHeight="10836" xr2:uid="{00000000-000D-0000-FFFF-FFFF00000000}"/>
  </bookViews>
  <sheets>
    <sheet name="정류기용" sheetId="16" r:id="rId1"/>
    <sheet name="조작전원용" sheetId="13" r:id="rId2"/>
    <sheet name="발전기 시동용" sheetId="15" r:id="rId3"/>
  </sheets>
  <definedNames>
    <definedName name="_xlnm._FilterDatabase" localSheetId="2" hidden="1">'발전기 시동용'!$A$3:$I$7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4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<sst xmlns="http://schemas.openxmlformats.org/spreadsheetml/2006/main" count="131" uniqueCount="38">
  <si>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</si>
  <si>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</si>
  <si>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</si>
  <si>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</si>
  <si>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</si>
  <si>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</si>
  <si>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</si>
  <si>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</si>
  <si>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</si>
  <si>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</si>
  <si>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</si>
  <si>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</si>
  <si>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</si>
  <si>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</si>
  <si>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</si>
  <si>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</si>
  <si>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</si>
  <si>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</si>
  <si>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</si>
  <si>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</si>
  <si>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</si>
  <si>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</si>
  <si>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</si>
  <si>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</si>
  <si>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</si>
  <si>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2020.01.22</t>
    <phoneticPr fontId="19" type="noConversion"/>
  </si>
  <si>
    <t>롯데마트 통영점</t>
    <phoneticPr fontId="19" type="noConversion"/>
  </si>
  <si>
    <t>조작전원용</t>
    <phoneticPr fontId="19" type="noConversion"/>
  </si>
  <si>
    <t>ESP65-12</t>
    <phoneticPr fontId="19" type="noConversion"/>
  </si>
  <si>
    <t>2022.02.20</t>
    <phoneticPr fontId="19" type="noConversion"/>
  </si>
  <si>
    <t>롯데마트 통영점</t>
    <phoneticPr fontId="19" type="noConversion"/>
  </si>
  <si>
    <t>2022.06.27</t>
    <phoneticPr fontId="19" type="noConversion"/>
  </si>
  <si>
    <t xml:space="preserve">1. BS차원에서 점검 진행
2. 내부저항 : 이상없음
3. 권장 부동충전 전압 ( 13.32V / 25℃기준) 으로 상향조정 요청
4. 정상운영
</t>
    <phoneticPr fontId="19" type="noConversion"/>
  </si>
  <si>
    <t>DC전원용</t>
    <phoneticPr fontId="19" type="noConversion"/>
  </si>
  <si>
    <t xml:space="preserve">1. BS차원에서 점검 진행
2. 내부저항 및 충전전압 : 이상없음
3. 권장기대수명 초과 사용으로 인한 구매권유
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</si>
  <si>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</si>
  <si>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</si>
  <si>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1. BS차원에서 점검 진행
2. 내부저항 및 충전전압 :이상없음
3. 권장기대수명 초과사용으로 인한 구매권유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</si>
</sst>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18" fillId="0" borderId="0" xfId="42">
      <alignment vertical="center"/>
    </xf>
    <xf numFmtId="0" fontId="18" fillId="0" borderId="0" xfId="42" applyAlignment="1">
      <alignment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842433</xdr:colOff>
      <xdr:row>25</xdr:row>
      <xdr:rowOff>2132616</xdr:rowOff>
    </xdr:from>
    <xdr:to>
      <xdr:col>3</xdr:col>
      <xdr:colOff>119809</xdr:colOff>
      <xdr:row>25</xdr:row>
      <xdr:rowOff>2468793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77150" y="9611812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311258</xdr:colOff>
      <xdr:row>25</xdr:row>
      <xdr:rowOff>79935</xdr:rowOff>
    </xdr:from>
    <xdr:to>
      <xdr:col>8</xdr:col>
      <xdr:colOff>896425</xdr:colOff>
      <xdr:row>25</xdr:row>
      <xdr:rowOff>2040096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5"/>
        <a:stretch/>
      </xdr:blipFill>
      <xdr:spPr>
        <a:xfrm rot="5400000">
          <a:off x="6837913" y="7600585"/>
          <a:ext cx="1960161" cy="1877254"/>
        </a:xfrm>
        <a:prstGeom prst="rect">
          <a:avLst/>
        </a:prstGeom>
      </xdr:spPr>
    </xdr:pic>
    <xdr:clientData/>
  </xdr:twoCellAnchor>
  <xdr:twoCellAnchor editAs="oneCell">
    <xdr:from>
      <xdr:col>1</xdr:col>
      <xdr:colOff>639668</xdr:colOff>
      <xdr:row>25</xdr:row>
      <xdr:rowOff>101296</xdr:rowOff>
    </xdr:from>
    <xdr:to>
      <xdr:col>3</xdr:col>
      <xdr:colOff>630722</xdr:colOff>
      <xdr:row>25</xdr:row>
      <xdr:rowOff>2070653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34" t="36916" r="18792" b="44614"/>
        <a:stretch/>
      </xdr:blipFill>
      <xdr:spPr>
        <a:xfrm>
          <a:off x="1774385" y="7580492"/>
          <a:ext cx="2053424" cy="19693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11604</xdr:colOff>
      <xdr:row>16</xdr:row>
      <xdr:rowOff>1867571</xdr:rowOff>
    </xdr:from>
    <xdr:to>
      <xdr:col>3</xdr:col>
      <xdr:colOff>16607</xdr:colOff>
      <xdr:row>16</xdr:row>
      <xdr:rowOff>2211368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14169" y="7408636"/>
          <a:ext cx="133022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575311</xdr:colOff>
      <xdr:row>16</xdr:row>
      <xdr:rowOff>83738</xdr:rowOff>
    </xdr:from>
    <xdr:to>
      <xdr:col>8</xdr:col>
      <xdr:colOff>985631</xdr:colOff>
      <xdr:row>16</xdr:row>
      <xdr:rowOff>1781008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14" b="8466"/>
        <a:stretch/>
      </xdr:blipFill>
      <xdr:spPr>
        <a:xfrm rot="5400000">
          <a:off x="7576684" y="5622234"/>
          <a:ext cx="1697270" cy="1702407"/>
        </a:xfrm>
        <a:prstGeom prst="rect">
          <a:avLst/>
        </a:prstGeom>
      </xdr:spPr>
    </xdr:pic>
    <xdr:clientData/>
  </xdr:twoCellAnchor>
  <xdr:twoCellAnchor editAs="oneCell">
    <xdr:from>
      <xdr:col>1</xdr:col>
      <xdr:colOff>776659</xdr:colOff>
      <xdr:row>16</xdr:row>
      <xdr:rowOff>142708</xdr:rowOff>
    </xdr:from>
    <xdr:to>
      <xdr:col>3</xdr:col>
      <xdr:colOff>498198</xdr:colOff>
      <xdr:row>16</xdr:row>
      <xdr:rowOff>1827308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0" t="23966" r="17943" b="56078"/>
        <a:stretch/>
      </xdr:blipFill>
      <xdr:spPr>
        <a:xfrm>
          <a:off x="1911376" y="5683773"/>
          <a:ext cx="2214605" cy="1684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414130</xdr:colOff>
      <xdr:row>11</xdr:row>
      <xdr:rowOff>16565</xdr:rowOff>
    </xdr:from>
    <xdr:to>
      <xdr:col>8</xdr:col>
      <xdr:colOff>1203297</xdr:colOff>
      <xdr:row>11</xdr:row>
      <xdr:rowOff>2456788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56" b="10411"/>
        <a:stretch/>
      </xdr:blipFill>
      <xdr:spPr>
        <a:xfrm>
          <a:off x="6568108" y="4439478"/>
          <a:ext cx="2926080" cy="2451653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10</xdr:row>
      <xdr:rowOff>1797322</xdr:rowOff>
    </xdr:from>
    <xdr:to>
      <xdr:col>2</xdr:col>
      <xdr:colOff>1142100</xdr:colOff>
      <xdr:row>11</xdr:row>
      <xdr:rowOff>1962978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02" t="48223" r="28841" b="36067"/>
        <a:stretch/>
      </xdr:blipFill>
      <xdr:spPr>
        <a:xfrm rot="10800000">
          <a:off x="1142999" y="4422909"/>
          <a:ext cx="2301666" cy="1962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topLeftCell="A19" zoomScale="115" zoomScaleNormal="115" workbookViewId="0">
      <selection activeCell="G25" sqref="G25:I25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24</v>
      </c>
      <c r="C2" s="29" t="s">
        <v>1</v>
      </c>
      <c r="D2" s="37" t="s">
        <v>25</v>
      </c>
      <c r="E2" s="38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35</v>
      </c>
      <c r="I3" s="17" t="s">
        <v>13</v>
      </c>
      <c r="J3"/>
      <c r="K3"/>
    </row>
    <row r="4" spans="1:11" ht="17.399999999999999" x14ac:dyDescent="0.4">
      <c r="A4" s="22">
        <v>46120</v>
      </c>
      <c r="B4" s="28" t="s">
        <v>26</v>
      </c>
      <c r="C4" s="28" t="s">
        <v>33</v>
      </c>
      <c r="D4" s="2">
        <v>1</v>
      </c>
      <c r="E4" s="11">
        <v>13.29</v>
      </c>
      <c r="F4" s="23">
        <v>2.74</v>
      </c>
      <c r="G4" s="24">
        <v>26</v>
      </c>
      <c r="H4" s="25">
        <v>2.2999999999999998</v>
      </c>
      <c r="I4" s="26">
        <f>F4/H4</f>
        <v>1.1913043478260872</v>
      </c>
      <c r="J4"/>
      <c r="K4"/>
    </row>
    <row r="5" spans="1:11" ht="17.399999999999999" x14ac:dyDescent="0.4">
      <c r="A5" s="22">
        <v>46120</v>
      </c>
      <c r="B5" s="28" t="s">
        <v>26</v>
      </c>
      <c r="C5" s="28" t="s">
        <v>33</v>
      </c>
      <c r="D5" s="2">
        <v>2</v>
      </c>
      <c r="E5" s="11">
        <v>13.29</v>
      </c>
      <c r="F5" s="23">
        <v>2.59</v>
      </c>
      <c r="G5" s="24">
        <v>26</v>
      </c>
      <c r="H5" s="25">
        <v>2.2999999999999998</v>
      </c>
      <c r="I5" s="26">
        <f t="shared" ref="I5:I21" si="0">F5/H5</f>
        <v>1.1260869565217391</v>
      </c>
      <c r="J5"/>
      <c r="K5"/>
    </row>
    <row r="6" spans="1:11" ht="17.399999999999999" x14ac:dyDescent="0.4">
      <c r="A6" s="22">
        <v>46120</v>
      </c>
      <c r="B6" s="28" t="s">
        <v>26</v>
      </c>
      <c r="C6" s="28" t="s">
        <v>33</v>
      </c>
      <c r="D6" s="2">
        <v>3</v>
      </c>
      <c r="E6" s="11">
        <v>13.29</v>
      </c>
      <c r="F6" s="23">
        <v>2.73</v>
      </c>
      <c r="G6" s="24">
        <v>26</v>
      </c>
      <c r="H6" s="25">
        <v>2.2999999999999998</v>
      </c>
      <c r="I6" s="26">
        <f t="shared" si="0"/>
        <v>1.1869565217391305</v>
      </c>
      <c r="J6"/>
      <c r="K6"/>
    </row>
    <row r="7" spans="1:11" ht="17.399999999999999" x14ac:dyDescent="0.4">
      <c r="A7" s="22">
        <v>46120</v>
      </c>
      <c r="B7" s="28" t="s">
        <v>26</v>
      </c>
      <c r="C7" s="28" t="s">
        <v>33</v>
      </c>
      <c r="D7" s="2">
        <v>4</v>
      </c>
      <c r="E7" s="11">
        <v>13.29</v>
      </c>
      <c r="F7" s="23">
        <v>2.77</v>
      </c>
      <c r="G7" s="24">
        <v>26</v>
      </c>
      <c r="H7" s="25">
        <v>2.2999999999999998</v>
      </c>
      <c r="I7" s="26">
        <f t="shared" si="0"/>
        <v>1.2043478260869567</v>
      </c>
      <c r="J7"/>
      <c r="K7"/>
    </row>
    <row r="8" spans="1:11" ht="17.399999999999999" x14ac:dyDescent="0.4">
      <c r="A8" s="22">
        <v>46120</v>
      </c>
      <c r="B8" s="28" t="s">
        <v>26</v>
      </c>
      <c r="C8" s="28" t="s">
        <v>33</v>
      </c>
      <c r="D8" s="2">
        <v>5</v>
      </c>
      <c r="E8" s="11">
        <v>13.29</v>
      </c>
      <c r="F8" s="23">
        <v>2.65</v>
      </c>
      <c r="G8" s="24">
        <v>26</v>
      </c>
      <c r="H8" s="25">
        <v>2.2999999999999998</v>
      </c>
      <c r="I8" s="26">
        <f t="shared" si="0"/>
        <v>1.1521739130434783</v>
      </c>
      <c r="J8"/>
      <c r="K8"/>
    </row>
    <row r="9" spans="1:11" ht="17.399999999999999" x14ac:dyDescent="0.4">
      <c r="A9" s="22">
        <v>46120</v>
      </c>
      <c r="B9" s="28" t="s">
        <v>26</v>
      </c>
      <c r="C9" s="28" t="s">
        <v>33</v>
      </c>
      <c r="D9" s="2">
        <v>6</v>
      </c>
      <c r="E9" s="11">
        <v>13.29</v>
      </c>
      <c r="F9" s="23">
        <v>2.86</v>
      </c>
      <c r="G9" s="24">
        <v>26</v>
      </c>
      <c r="H9" s="25">
        <v>2.2999999999999998</v>
      </c>
      <c r="I9" s="26">
        <f t="shared" si="0"/>
        <v>1.2434782608695654</v>
      </c>
      <c r="J9"/>
      <c r="K9"/>
    </row>
    <row r="10" spans="1:11" ht="17.399999999999999" x14ac:dyDescent="0.4">
      <c r="A10" s="22">
        <v>46120</v>
      </c>
      <c r="B10" s="28" t="s">
        <v>26</v>
      </c>
      <c r="C10" s="28" t="s">
        <v>33</v>
      </c>
      <c r="D10" s="2">
        <v>7</v>
      </c>
      <c r="E10" s="11">
        <v>13.29</v>
      </c>
      <c r="F10" s="23">
        <v>2.73</v>
      </c>
      <c r="G10" s="24">
        <v>26</v>
      </c>
      <c r="H10" s="25">
        <v>2.2999999999999998</v>
      </c>
      <c r="I10" s="26">
        <f t="shared" si="0"/>
        <v>1.1869565217391305</v>
      </c>
      <c r="J10"/>
      <c r="K10"/>
    </row>
    <row r="11" spans="1:11" ht="17.399999999999999" x14ac:dyDescent="0.4">
      <c r="A11" s="22">
        <v>46120</v>
      </c>
      <c r="B11" s="28" t="s">
        <v>26</v>
      </c>
      <c r="C11" s="28" t="s">
        <v>33</v>
      </c>
      <c r="D11" s="2">
        <v>8</v>
      </c>
      <c r="E11" s="11">
        <v>13.29</v>
      </c>
      <c r="F11" s="23">
        <v>2.84</v>
      </c>
      <c r="G11" s="24">
        <v>26</v>
      </c>
      <c r="H11" s="25">
        <v>2.2999999999999998</v>
      </c>
      <c r="I11" s="26">
        <f t="shared" si="0"/>
        <v>1.2347826086956522</v>
      </c>
      <c r="J11"/>
      <c r="K11"/>
    </row>
    <row r="12" spans="1:11" ht="17.399999999999999" x14ac:dyDescent="0.4">
      <c r="A12" s="22">
        <v>46120</v>
      </c>
      <c r="B12" s="28" t="s">
        <v>26</v>
      </c>
      <c r="C12" s="28" t="s">
        <v>33</v>
      </c>
      <c r="D12" s="2">
        <v>9</v>
      </c>
      <c r="E12" s="30">
        <v>13.29</v>
      </c>
      <c r="F12" s="31">
        <v>2.68</v>
      </c>
      <c r="G12" s="24">
        <v>26</v>
      </c>
      <c r="H12" s="25">
        <v>2.2999999999999998</v>
      </c>
      <c r="I12" s="26">
        <f t="shared" si="0"/>
        <v>1.165217391304348</v>
      </c>
      <c r="J12"/>
      <c r="K12"/>
    </row>
    <row r="13" spans="1:11" ht="17.399999999999999" x14ac:dyDescent="0.4">
      <c r="A13" s="22">
        <v>46120</v>
      </c>
      <c r="B13" s="28" t="s">
        <v>26</v>
      </c>
      <c r="C13" s="28" t="s">
        <v>33</v>
      </c>
      <c r="D13" s="2">
        <v>10</v>
      </c>
      <c r="E13" s="3">
        <v>13.29</v>
      </c>
      <c r="F13" s="3">
        <v>2.86</v>
      </c>
      <c r="G13" s="24">
        <v>26</v>
      </c>
      <c r="H13" s="25">
        <v>2.2999999999999998</v>
      </c>
      <c r="I13" s="26">
        <f t="shared" si="0"/>
        <v>1.2434782608695654</v>
      </c>
      <c r="J13"/>
      <c r="K13"/>
    </row>
    <row r="14" spans="1:11" ht="17.399999999999999" x14ac:dyDescent="0.4">
      <c r="A14" s="22">
        <v>46120</v>
      </c>
      <c r="B14" s="28" t="s">
        <v>26</v>
      </c>
      <c r="C14" s="28" t="s">
        <v>33</v>
      </c>
      <c r="D14" s="2">
        <v>11</v>
      </c>
      <c r="E14" s="3">
        <v>13.29</v>
      </c>
      <c r="F14" s="3">
        <v>2.71</v>
      </c>
      <c r="G14" s="24">
        <v>26</v>
      </c>
      <c r="H14" s="25">
        <v>2.2999999999999998</v>
      </c>
      <c r="I14" s="26">
        <f t="shared" si="0"/>
        <v>1.1782608695652175</v>
      </c>
      <c r="J14"/>
      <c r="K14"/>
    </row>
    <row r="15" spans="1:11" ht="17.399999999999999" x14ac:dyDescent="0.4">
      <c r="A15" s="22">
        <v>46120</v>
      </c>
      <c r="B15" s="28" t="s">
        <v>26</v>
      </c>
      <c r="C15" s="28" t="s">
        <v>33</v>
      </c>
      <c r="D15" s="2">
        <v>12</v>
      </c>
      <c r="E15" s="3">
        <v>13.29</v>
      </c>
      <c r="F15" s="3">
        <v>2.83</v>
      </c>
      <c r="G15" s="24">
        <v>26</v>
      </c>
      <c r="H15" s="25">
        <v>2.2999999999999998</v>
      </c>
      <c r="I15" s="26">
        <f t="shared" si="0"/>
        <v>1.2304347826086959</v>
      </c>
      <c r="J15"/>
      <c r="K15"/>
    </row>
    <row r="16" spans="1:11" ht="17.399999999999999" x14ac:dyDescent="0.4">
      <c r="A16" s="22">
        <v>46120</v>
      </c>
      <c r="B16" s="28" t="s">
        <v>26</v>
      </c>
      <c r="C16" s="28" t="s">
        <v>33</v>
      </c>
      <c r="D16" s="2">
        <v>13</v>
      </c>
      <c r="E16" s="3">
        <v>13.29</v>
      </c>
      <c r="F16" s="3">
        <v>2.88</v>
      </c>
      <c r="G16" s="24">
        <v>26</v>
      </c>
      <c r="H16" s="25">
        <v>2.2999999999999998</v>
      </c>
      <c r="I16" s="26">
        <f t="shared" si="0"/>
        <v>1.2521739130434784</v>
      </c>
      <c r="J16"/>
      <c r="K16"/>
    </row>
    <row r="17" spans="1:11" ht="17.399999999999999" x14ac:dyDescent="0.4">
      <c r="A17" s="22">
        <v>46120</v>
      </c>
      <c r="B17" s="28" t="s">
        <v>26</v>
      </c>
      <c r="C17" s="28" t="s">
        <v>33</v>
      </c>
      <c r="D17" s="2">
        <v>14</v>
      </c>
      <c r="E17" s="3">
        <v>13.29</v>
      </c>
      <c r="F17" s="3">
        <v>2.62</v>
      </c>
      <c r="G17" s="24">
        <v>26</v>
      </c>
      <c r="H17" s="25">
        <v>2.2999999999999998</v>
      </c>
      <c r="I17" s="26">
        <f t="shared" si="0"/>
        <v>1.1391304347826088</v>
      </c>
      <c r="J17"/>
      <c r="K17"/>
    </row>
    <row r="18" spans="1:11" ht="17.399999999999999" x14ac:dyDescent="0.4">
      <c r="A18" s="22">
        <v>46120</v>
      </c>
      <c r="B18" s="28" t="s">
        <v>26</v>
      </c>
      <c r="C18" s="28" t="s">
        <v>33</v>
      </c>
      <c r="D18" s="2">
        <v>15</v>
      </c>
      <c r="E18" s="3">
        <v>13.29</v>
      </c>
      <c r="F18" s="3">
        <v>2.68</v>
      </c>
      <c r="G18" s="24">
        <v>26</v>
      </c>
      <c r="H18" s="25">
        <v>2.2999999999999998</v>
      </c>
      <c r="I18" s="26">
        <f t="shared" si="0"/>
        <v>1.165217391304348</v>
      </c>
      <c r="J18"/>
      <c r="K18"/>
    </row>
    <row r="19" spans="1:11" ht="17.399999999999999" x14ac:dyDescent="0.4">
      <c r="A19" s="22">
        <v>46120</v>
      </c>
      <c r="B19" s="28" t="s">
        <v>26</v>
      </c>
      <c r="C19" s="28" t="s">
        <v>33</v>
      </c>
      <c r="D19" s="2">
        <v>16</v>
      </c>
      <c r="E19" s="3">
        <v>13.29</v>
      </c>
      <c r="F19" s="3">
        <v>2.68</v>
      </c>
      <c r="G19" s="24">
        <v>26</v>
      </c>
      <c r="H19" s="25">
        <v>2.2999999999999998</v>
      </c>
      <c r="I19" s="26">
        <f t="shared" si="0"/>
        <v>1.165217391304348</v>
      </c>
      <c r="J19"/>
      <c r="K19"/>
    </row>
    <row r="20" spans="1:11" ht="17.399999999999999" x14ac:dyDescent="0.4">
      <c r="A20" s="22">
        <v>46120</v>
      </c>
      <c r="B20" s="28" t="s">
        <v>26</v>
      </c>
      <c r="C20" s="28" t="s">
        <v>33</v>
      </c>
      <c r="D20" s="2">
        <v>17</v>
      </c>
      <c r="E20" s="3">
        <v>13.29</v>
      </c>
      <c r="F20" s="3">
        <v>2.75</v>
      </c>
      <c r="G20" s="24">
        <v>26</v>
      </c>
      <c r="H20" s="25">
        <v>2.2999999999999998</v>
      </c>
      <c r="I20" s="26">
        <f t="shared" si="0"/>
        <v>1.1956521739130437</v>
      </c>
      <c r="J20"/>
      <c r="K20"/>
    </row>
    <row r="21" spans="1:11" ht="17.399999999999999" x14ac:dyDescent="0.4">
      <c r="A21" s="22">
        <v>46120</v>
      </c>
      <c r="B21" s="28" t="s">
        <v>26</v>
      </c>
      <c r="C21" s="28" t="s">
        <v>33</v>
      </c>
      <c r="D21" s="2">
        <v>18</v>
      </c>
      <c r="E21" s="3">
        <v>13.29</v>
      </c>
      <c r="F21" s="3">
        <v>2.72</v>
      </c>
      <c r="G21" s="24">
        <v>26</v>
      </c>
      <c r="H21" s="25">
        <v>2.2999999999999998</v>
      </c>
      <c r="I21" s="26">
        <f t="shared" si="0"/>
        <v>1.1826086956521742</v>
      </c>
      <c r="J21"/>
      <c r="K21"/>
    </row>
    <row r="22" spans="1:11" ht="17.399999999999999" x14ac:dyDescent="0.4">
      <c r="A22" s="39" t="s">
        <v>14</v>
      </c>
      <c r="B22" s="40"/>
      <c r="C22" s="40"/>
      <c r="D22" s="41"/>
      <c r="E22" s="19">
        <f>AVERAGE(E4:E21)</f>
        <v>13.289999999999994</v>
      </c>
      <c r="F22" s="19">
        <f>AVERAGE(F4:F21)</f>
        <v>2.74</v>
      </c>
      <c r="G22" s="21"/>
      <c r="H22" s="21"/>
      <c r="I22" s="20">
        <f>AVERAGE(I4:I21)</f>
        <v>1.1913043478260872</v>
      </c>
      <c r="J22"/>
      <c r="K22"/>
    </row>
    <row r="23" spans="1:11" ht="17.399999999999999" x14ac:dyDescent="0.4">
      <c r="A23" s="42" t="s">
        <v>15</v>
      </c>
      <c r="B23" s="43"/>
      <c r="C23" s="43"/>
      <c r="D23" s="44"/>
      <c r="E23" s="4">
        <f>MAX(E4:E21)</f>
        <v>13.29</v>
      </c>
      <c r="F23" s="4">
        <f>MAX(F4:F21)</f>
        <v>2.88</v>
      </c>
      <c r="G23" s="5"/>
      <c r="H23" s="6"/>
      <c r="I23" s="15">
        <f>MAX(I4:I21)</f>
        <v>1.2521739130434784</v>
      </c>
      <c r="J23"/>
      <c r="K23"/>
    </row>
    <row r="24" spans="1:11" ht="17.399999999999999" x14ac:dyDescent="0.4">
      <c r="A24" s="42" t="s">
        <v>16</v>
      </c>
      <c r="B24" s="43"/>
      <c r="C24" s="43"/>
      <c r="D24" s="44"/>
      <c r="E24" s="4">
        <f>MIN(E4:E21)</f>
        <v>13.29</v>
      </c>
      <c r="F24" s="4">
        <f>MIN(F4:F21)</f>
        <v>2.59</v>
      </c>
      <c r="G24" s="5"/>
      <c r="H24" s="6"/>
      <c r="I24" s="15">
        <f>MIN(I4:I21)</f>
        <v>1.1260869565217391</v>
      </c>
      <c r="J24"/>
      <c r="K24"/>
    </row>
    <row r="25" spans="1:11" ht="141.75" customHeight="1" x14ac:dyDescent="0.4">
      <c r="A25" s="1" t="s">
        <v>9</v>
      </c>
      <c r="B25" s="45" t="s">
        <v>34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4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B17" sqref="B17:E17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28</v>
      </c>
      <c r="C2" s="18" t="s">
        <v>1</v>
      </c>
      <c r="D2" s="37" t="s">
        <v>29</v>
      </c>
      <c r="E2" s="38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36</v>
      </c>
      <c r="I3" s="17" t="s">
        <v>13</v>
      </c>
      <c r="J3"/>
      <c r="K3"/>
    </row>
    <row r="4" spans="1:11" ht="17.399999999999999" x14ac:dyDescent="0.4">
      <c r="A4" s="22">
        <v>46120</v>
      </c>
      <c r="B4" s="28" t="s">
        <v>26</v>
      </c>
      <c r="C4" s="28" t="s">
        <v>27</v>
      </c>
      <c r="D4" s="2">
        <v>1</v>
      </c>
      <c r="E4" s="11">
        <v>13.02</v>
      </c>
      <c r="F4" s="23">
        <v>7.49</v>
      </c>
      <c r="G4" s="24">
        <v>25</v>
      </c>
      <c r="H4" s="25">
        <v>6.8</v>
      </c>
      <c r="I4" s="26">
        <f>F4/H4</f>
        <v>1.1014705882352942</v>
      </c>
      <c r="J4"/>
      <c r="K4"/>
    </row>
    <row r="5" spans="1:11" ht="17.399999999999999" x14ac:dyDescent="0.4">
      <c r="A5" s="22">
        <v>46120</v>
      </c>
      <c r="B5" s="28" t="s">
        <v>26</v>
      </c>
      <c r="C5" s="28" t="s">
        <v>22</v>
      </c>
      <c r="D5" s="2">
        <v>2</v>
      </c>
      <c r="E5" s="11">
        <v>13.08</v>
      </c>
      <c r="F5" s="23">
        <v>7.48</v>
      </c>
      <c r="G5" s="24">
        <v>25</v>
      </c>
      <c r="H5" s="25">
        <v>6.8</v>
      </c>
      <c r="I5" s="26">
        <f t="shared" ref="I5:I12" si="0">F5/H5</f>
        <v>1.1000000000000001</v>
      </c>
      <c r="J5"/>
      <c r="K5"/>
    </row>
    <row r="6" spans="1:11" ht="17.399999999999999" x14ac:dyDescent="0.4">
      <c r="A6" s="22">
        <v>46120</v>
      </c>
      <c r="B6" s="28" t="s">
        <v>26</v>
      </c>
      <c r="C6" s="28" t="s">
        <v>22</v>
      </c>
      <c r="D6" s="2">
        <v>3</v>
      </c>
      <c r="E6" s="11">
        <v>12.97</v>
      </c>
      <c r="F6" s="23">
        <v>7.67</v>
      </c>
      <c r="G6" s="24">
        <v>25</v>
      </c>
      <c r="H6" s="25">
        <v>6.8</v>
      </c>
      <c r="I6" s="26">
        <f t="shared" si="0"/>
        <v>1.1279411764705882</v>
      </c>
      <c r="J6"/>
      <c r="K6"/>
    </row>
    <row r="7" spans="1:11" ht="17.399999999999999" x14ac:dyDescent="0.4">
      <c r="A7" s="22">
        <v>46120</v>
      </c>
      <c r="B7" s="28" t="s">
        <v>26</v>
      </c>
      <c r="C7" s="28" t="s">
        <v>22</v>
      </c>
      <c r="D7" s="2">
        <v>4</v>
      </c>
      <c r="E7" s="11">
        <v>13.08</v>
      </c>
      <c r="F7" s="23">
        <v>6.82</v>
      </c>
      <c r="G7" s="24">
        <v>25</v>
      </c>
      <c r="H7" s="25">
        <v>6.8</v>
      </c>
      <c r="I7" s="26">
        <f t="shared" si="0"/>
        <v>1.0029411764705882</v>
      </c>
      <c r="J7"/>
      <c r="K7"/>
    </row>
    <row r="8" spans="1:11" ht="17.399999999999999" x14ac:dyDescent="0.4">
      <c r="A8" s="22">
        <v>46120</v>
      </c>
      <c r="B8" s="28" t="s">
        <v>26</v>
      </c>
      <c r="C8" s="28" t="s">
        <v>22</v>
      </c>
      <c r="D8" s="2">
        <v>5</v>
      </c>
      <c r="E8" s="11">
        <v>13.12</v>
      </c>
      <c r="F8" s="23">
        <v>6.57</v>
      </c>
      <c r="G8" s="24">
        <v>25</v>
      </c>
      <c r="H8" s="25">
        <v>6.8</v>
      </c>
      <c r="I8" s="26">
        <f t="shared" si="0"/>
        <v>0.96617647058823541</v>
      </c>
      <c r="J8"/>
      <c r="K8"/>
    </row>
    <row r="9" spans="1:11" ht="17.399999999999999" x14ac:dyDescent="0.4">
      <c r="A9" s="22">
        <v>46120</v>
      </c>
      <c r="B9" s="28" t="s">
        <v>26</v>
      </c>
      <c r="C9" s="28" t="s">
        <v>22</v>
      </c>
      <c r="D9" s="2">
        <v>6</v>
      </c>
      <c r="E9" s="11">
        <v>13.14</v>
      </c>
      <c r="F9" s="23">
        <v>6.61</v>
      </c>
      <c r="G9" s="24">
        <v>25</v>
      </c>
      <c r="H9" s="25">
        <v>6.8</v>
      </c>
      <c r="I9" s="26">
        <f t="shared" si="0"/>
        <v>0.97205882352941186</v>
      </c>
      <c r="J9"/>
      <c r="K9"/>
    </row>
    <row r="10" spans="1:11" ht="17.399999999999999" x14ac:dyDescent="0.4">
      <c r="A10" s="22">
        <v>46120</v>
      </c>
      <c r="B10" s="28" t="s">
        <v>26</v>
      </c>
      <c r="C10" s="28" t="s">
        <v>22</v>
      </c>
      <c r="D10" s="2">
        <v>7</v>
      </c>
      <c r="E10" s="11">
        <v>13.09</v>
      </c>
      <c r="F10" s="23">
        <v>6.94</v>
      </c>
      <c r="G10" s="24">
        <v>25</v>
      </c>
      <c r="H10" s="25">
        <v>6.8</v>
      </c>
      <c r="I10" s="26">
        <f t="shared" si="0"/>
        <v>1.0205882352941178</v>
      </c>
      <c r="J10"/>
      <c r="K10"/>
    </row>
    <row r="11" spans="1:11" ht="17.399999999999999" x14ac:dyDescent="0.4">
      <c r="A11" s="22">
        <v>46120</v>
      </c>
      <c r="B11" s="28" t="s">
        <v>26</v>
      </c>
      <c r="C11" s="28" t="s">
        <v>22</v>
      </c>
      <c r="D11" s="2">
        <v>8</v>
      </c>
      <c r="E11" s="11">
        <v>13.12</v>
      </c>
      <c r="F11" s="23">
        <v>6.84</v>
      </c>
      <c r="G11" s="24">
        <v>25</v>
      </c>
      <c r="H11" s="25">
        <v>6.8</v>
      </c>
      <c r="I11" s="26">
        <f t="shared" si="0"/>
        <v>1.0058823529411764</v>
      </c>
      <c r="J11"/>
      <c r="K11"/>
    </row>
    <row r="12" spans="1:11" ht="17.399999999999999" x14ac:dyDescent="0.4">
      <c r="A12" s="22">
        <v>46120</v>
      </c>
      <c r="B12" s="28" t="s">
        <v>26</v>
      </c>
      <c r="C12" s="28" t="s">
        <v>22</v>
      </c>
      <c r="D12" s="2">
        <v>9</v>
      </c>
      <c r="E12" s="11">
        <v>13.14</v>
      </c>
      <c r="F12" s="23">
        <v>6.38</v>
      </c>
      <c r="G12" s="24">
        <v>25</v>
      </c>
      <c r="H12" s="25">
        <v>6.8</v>
      </c>
      <c r="I12" s="26">
        <f t="shared" si="0"/>
        <v>0.93823529411764706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13.084444444444445</v>
      </c>
      <c r="F13" s="19">
        <f>AVERAGE(F4:F12)</f>
        <v>6.9777777777777779</v>
      </c>
      <c r="G13" s="24"/>
      <c r="H13" s="21"/>
      <c r="I13" s="20">
        <f>AVERAGE(I4:I12)</f>
        <v>1.0261437908496731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13.14</v>
      </c>
      <c r="F14" s="4">
        <f>MAX(F4:F12)</f>
        <v>7.67</v>
      </c>
      <c r="G14" s="5"/>
      <c r="H14" s="6"/>
      <c r="I14" s="15">
        <f>MAX(I4:I12)</f>
        <v>1.1279411764705882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12.97</v>
      </c>
      <c r="F15" s="4">
        <f>MIN(F4:F12)</f>
        <v>6.38</v>
      </c>
      <c r="G15" s="5"/>
      <c r="H15" s="6"/>
      <c r="I15" s="15">
        <f>MIN(I4:I12)</f>
        <v>0.93823529411764706</v>
      </c>
      <c r="J15"/>
      <c r="K15"/>
    </row>
    <row r="16" spans="1:11" ht="141.75" customHeight="1" x14ac:dyDescent="0.4">
      <c r="A16" s="1" t="s">
        <v>9</v>
      </c>
      <c r="B16" s="45" t="s">
        <v>32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opLeftCell="A10" zoomScale="115" zoomScaleNormal="115" workbookViewId="0">
      <selection activeCell="G11" sqref="G11:I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20</v>
      </c>
      <c r="C2" s="27" t="s">
        <v>1</v>
      </c>
      <c r="D2" s="37" t="s">
        <v>31</v>
      </c>
      <c r="E2" s="38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46120</v>
      </c>
      <c r="B4" s="28" t="s">
        <v>30</v>
      </c>
      <c r="C4" s="28" t="s">
        <v>23</v>
      </c>
      <c r="D4" s="2">
        <v>1</v>
      </c>
      <c r="E4" s="11">
        <v>13.18</v>
      </c>
      <c r="F4" s="23">
        <v>2.6</v>
      </c>
      <c r="G4" s="24">
        <v>21</v>
      </c>
      <c r="H4" s="25">
        <v>2.8</v>
      </c>
      <c r="I4" s="26">
        <f>F4/H4</f>
        <v>0.92857142857142871</v>
      </c>
      <c r="J4"/>
      <c r="K4"/>
    </row>
    <row r="5" spans="1:11" ht="17.399999999999999" x14ac:dyDescent="0.4">
      <c r="A5" s="22">
        <v>46120</v>
      </c>
      <c r="B5" s="28" t="s">
        <v>30</v>
      </c>
      <c r="C5" s="28" t="s">
        <v>23</v>
      </c>
      <c r="D5" s="2">
        <v>2</v>
      </c>
      <c r="E5" s="11">
        <v>13.18</v>
      </c>
      <c r="F5" s="23">
        <v>2.57</v>
      </c>
      <c r="G5" s="24">
        <v>21</v>
      </c>
      <c r="H5" s="25">
        <v>2.8</v>
      </c>
      <c r="I5" s="26">
        <f t="shared" ref="I5:I7" si="0">F5/H5</f>
        <v>0.91785714285714282</v>
      </c>
      <c r="J5"/>
      <c r="K5"/>
    </row>
    <row r="6" spans="1:11" ht="17.399999999999999" x14ac:dyDescent="0.4">
      <c r="A6" s="22">
        <v>46120</v>
      </c>
      <c r="B6" s="28" t="s">
        <v>30</v>
      </c>
      <c r="C6" s="28" t="s">
        <v>23</v>
      </c>
      <c r="D6" s="2">
        <v>3</v>
      </c>
      <c r="E6" s="11">
        <v>13.18</v>
      </c>
      <c r="F6" s="23">
        <v>2.56</v>
      </c>
      <c r="G6" s="24">
        <v>21</v>
      </c>
      <c r="H6" s="25">
        <v>2.8</v>
      </c>
      <c r="I6" s="26">
        <f t="shared" si="0"/>
        <v>0.91428571428571437</v>
      </c>
      <c r="J6"/>
      <c r="K6"/>
    </row>
    <row r="7" spans="1:11" ht="17.399999999999999" x14ac:dyDescent="0.4">
      <c r="A7" s="22">
        <v>46120</v>
      </c>
      <c r="B7" s="28" t="s">
        <v>30</v>
      </c>
      <c r="C7" s="28" t="s">
        <v>23</v>
      </c>
      <c r="D7" s="2">
        <v>4</v>
      </c>
      <c r="E7" s="11">
        <v>13.18</v>
      </c>
      <c r="F7" s="23">
        <v>2.6</v>
      </c>
      <c r="G7" s="24">
        <v>21</v>
      </c>
      <c r="H7" s="25">
        <v>2.8</v>
      </c>
      <c r="I7" s="26">
        <f t="shared" si="0"/>
        <v>0.92857142857142871</v>
      </c>
      <c r="J7"/>
      <c r="K7"/>
    </row>
    <row r="8" spans="1:11" ht="17.399999999999999" x14ac:dyDescent="0.4">
      <c r="A8" s="39" t="s">
        <v>14</v>
      </c>
      <c r="B8" s="40"/>
      <c r="C8" s="40"/>
      <c r="D8" s="41"/>
      <c r="E8" s="19">
        <f>AVERAGE(E4:E7)</f>
        <v>13.18</v>
      </c>
      <c r="F8" s="19">
        <f>AVERAGE(F4:F7)</f>
        <v>2.5825</v>
      </c>
      <c r="G8" s="24">
        <v>21</v>
      </c>
      <c r="H8" s="21"/>
      <c r="I8" s="20">
        <f>AVERAGE(I4:I7)</f>
        <v>0.92232142857142874</v>
      </c>
      <c r="J8"/>
      <c r="K8"/>
    </row>
    <row r="9" spans="1:11" ht="17.399999999999999" x14ac:dyDescent="0.4">
      <c r="A9" s="42" t="s">
        <v>15</v>
      </c>
      <c r="B9" s="43"/>
      <c r="C9" s="43"/>
      <c r="D9" s="44"/>
      <c r="E9" s="4">
        <f>MAX(E4:E7)</f>
        <v>13.18</v>
      </c>
      <c r="F9" s="4">
        <f>MAX(F4:F7)</f>
        <v>2.6</v>
      </c>
      <c r="G9" s="5"/>
      <c r="H9" s="6"/>
      <c r="I9" s="15">
        <f>MAX(I4:I7)</f>
        <v>0.92857142857142871</v>
      </c>
      <c r="J9"/>
      <c r="K9"/>
    </row>
    <row r="10" spans="1:11" ht="17.399999999999999" x14ac:dyDescent="0.4">
      <c r="A10" s="42" t="s">
        <v>16</v>
      </c>
      <c r="B10" s="43"/>
      <c r="C10" s="43"/>
      <c r="D10" s="44"/>
      <c r="E10" s="4">
        <f>MIN(E4:E7)</f>
        <v>13.18</v>
      </c>
      <c r="F10" s="4">
        <f>MIN(F4:F7)</f>
        <v>2.56</v>
      </c>
      <c r="G10" s="5"/>
      <c r="H10" s="6"/>
      <c r="I10" s="15">
        <f>MIN(I4:I7)</f>
        <v>0.91428571428571437</v>
      </c>
      <c r="J10"/>
      <c r="K10"/>
    </row>
    <row r="11" spans="1:11" ht="141.75" customHeight="1" x14ac:dyDescent="0.4">
      <c r="A11" s="1" t="s">
        <v>9</v>
      </c>
      <c r="B11" s="47" t="s">
        <v>37</v>
      </c>
      <c r="C11" s="46"/>
      <c r="D11" s="46"/>
      <c r="E11" s="46"/>
      <c r="F11" s="3" t="s">
        <v>10</v>
      </c>
      <c r="G11" s="33"/>
      <c r="H11" s="33"/>
      <c r="I11" s="34"/>
      <c r="J11"/>
      <c r="K11"/>
    </row>
    <row r="12" spans="1:11" ht="195.75" customHeight="1" x14ac:dyDescent="0.4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2026-04-08T06:13:21Z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