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6월\250609 롯데마트 통영점\"/>
    </mc:Choice>
  </mc:AlternateContent>
  <xr:revisionPtr revIDLastSave="0" documentId="13_ncr:1_{46193A95-C225-4AFD-BDAF-7100D26F43AC}" xr6:coauthVersionLast="36" xr6:coauthVersionMax="36" xr10:uidLastSave="{00000000-0000-0000-0000-000000000000}"/>
  <bookViews>
    <workbookView xWindow="0" yWindow="0" windowWidth="28800" windowHeight="10836" activeTab="2" xr2:uid="{00000000-000D-0000-FFFF-FFFF00000000}"/>
  </bookViews>
  <sheets>
    <sheet name="정류기용" sheetId="16" r:id="rId1"/>
    <sheet name="조작전원용" sheetId="13" r:id="rId2"/>
    <sheet name="발전기 시동용" sheetId="15" r:id="rId3"/>
    <sheet name="전산실" sheetId="14" r:id="rId4"/>
  </sheets>
  <definedNames>
    <definedName name="_xlnm._FilterDatabase" localSheetId="2" hidden="1">'발전기 시동용'!$A$3:$I$7</definedName>
    <definedName name="_xlnm._FilterDatabase" localSheetId="3" hidden="1">전산실!$A$3:$I$21</definedName>
    <definedName name="_xlnm._FilterDatabase" localSheetId="0" hidden="1">정류기용!$A$3:$I$12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I35" i="14" l="1"/>
  <c r="I34" i="14"/>
  <c r="I25" i="14"/>
  <c r="I26" i="14"/>
  <c r="I15" i="14"/>
  <c r="I16" i="14"/>
  <c r="I17" i="14"/>
  <c r="I7" i="14"/>
  <c r="F38" i="14" l="1"/>
  <c r="E38" i="14"/>
  <c r="F37" i="14"/>
  <c r="E37" i="14"/>
  <c r="F36" i="14"/>
  <c r="E36" i="14"/>
  <c r="I4" i="14"/>
  <c r="I5" i="14"/>
  <c r="I6" i="14"/>
  <c r="I14" i="14"/>
  <c r="I24" i="14"/>
  <c r="E24" i="16" l="1"/>
  <c r="E23" i="16"/>
  <c r="E22" i="16"/>
  <c r="F24" i="16"/>
  <c r="F23" i="16"/>
  <c r="F22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I22" i="16" l="1"/>
  <c r="I24" i="16"/>
  <c r="I23" i="16"/>
  <c r="F10" i="15"/>
  <c r="E10" i="15"/>
  <c r="F9" i="15"/>
  <c r="E9" i="15"/>
  <c r="F8" i="15"/>
  <c r="E8" i="15"/>
  <c r="I7" i="15"/>
  <c r="I6" i="15"/>
  <c r="I5" i="15"/>
  <c r="I4" i="15"/>
  <c r="I36" i="14" l="1"/>
  <c r="I10" i="15"/>
  <c r="I8" i="15"/>
  <c r="I37" i="14"/>
  <c r="I38" i="14"/>
  <c r="I9" i="15"/>
  <c r="F15" i="13"/>
  <c r="F14" i="13"/>
  <c r="F13" i="13"/>
  <c r="E15" i="13"/>
  <c r="E14" i="13"/>
  <c r="E13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<sst xmlns="http://schemas.openxmlformats.org/spreadsheetml/2006/main" count="237" uniqueCount="45">
  <si>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</si>
  <si>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</si>
  <si>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</si>
  <si>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</si>
  <si>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</si>
  <si>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</si>
  <si>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</si>
  <si>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</si>
  <si>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</si>
  <si>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</si>
  <si>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</si>
  <si>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</si>
  <si>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</si>
  <si>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</si>
  <si>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</si>
  <si>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</si>
  <si>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</si>
  <si>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</si>
  <si>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</si>
  <si>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</si>
  <si>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RP200-12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</si>
  <si>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</si>
  <si>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</si>
  <si>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</si>
  <si>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ESP200-12</t>
    <phoneticPr fontId="19" type="noConversion"/>
  </si>
  <si>
    <t>2020.01.22</t>
    <phoneticPr fontId="19" type="noConversion"/>
  </si>
  <si>
    <t>롯데마트 통영점</t>
    <phoneticPr fontId="19" type="noConversion"/>
  </si>
  <si>
    <t>정류기</t>
    <phoneticPr fontId="19" type="noConversion"/>
  </si>
  <si>
    <t>조작전원용</t>
    <phoneticPr fontId="19" type="noConversion"/>
  </si>
  <si>
    <t>ESP65-12</t>
    <phoneticPr fontId="19" type="noConversion"/>
  </si>
  <si>
    <t>2022.02.20</t>
    <phoneticPr fontId="19" type="noConversion"/>
  </si>
  <si>
    <t>롯데마트 통영점</t>
    <phoneticPr fontId="19" type="noConversion"/>
  </si>
  <si>
    <t>2022.06.27</t>
    <phoneticPr fontId="19" type="noConversion"/>
  </si>
  <si>
    <t>2021.05.15</t>
    <phoneticPr fontId="19" type="noConversion"/>
  </si>
  <si>
    <t>전산실 정류기</t>
    <phoneticPr fontId="19" type="noConversion"/>
  </si>
  <si>
    <t>공간 협소 측정불가</t>
    <phoneticPr fontId="19" type="noConversion"/>
  </si>
  <si>
    <t>공간 협소 측정불가</t>
    <phoneticPr fontId="19" type="noConversion"/>
  </si>
  <si>
    <t>공간 협소 측정불가</t>
    <phoneticPr fontId="19" type="noConversion"/>
  </si>
  <si>
    <t>공간 협소 측정불가</t>
    <phoneticPr fontId="19" type="noConversion"/>
  </si>
  <si>
    <t>1. BS차원에서 점검 진행
2. 내부저항 및 충전전압:이상없음
3. 정상운영</t>
    <phoneticPr fontId="19" type="noConversion"/>
  </si>
  <si>
    <t xml:space="preserve">1. BS차원에서 점검 진행
2. 내부저항 : 이상없음
3. 권장 부동충전 전압 ( 13.32V / 25℃기준) 으로 상향조정 요청
4. 정상운영
</t>
    <phoneticPr fontId="19" type="noConversion"/>
  </si>
  <si>
    <r>
      <t>2024.05
측정치(m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</si>
  <si>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ES 30-12</t>
    <phoneticPr fontId="19" type="noConversion"/>
  </si>
  <si>
    <r>
      <t>1. BS차원에서 점검 진행
2. 내부저항 및 충전전압 :이상없음
3. 권장기대수명 초과사용(사용기간 : 3</t>
    </r>
    <r>
      <rPr>
        <sz val="11"/>
        <color theme="1"/>
        <rFont val="Gulim"/>
        <family val="3"/>
        <charset val="129"/>
      </rPr>
      <t>年)</t>
    </r>
    <r>
      <rPr>
        <sz val="11"/>
        <color theme="1"/>
        <rFont val="세방고딕 Regular"/>
        <family val="3"/>
        <charset val="129"/>
      </rPr>
      <t xml:space="preserve">로 인한 구매권유
</t>
    </r>
    <phoneticPr fontId="19" type="noConversion"/>
  </si>
  <si>
    <t xml:space="preserve">1. BS차원에서 점검 진행
2. 내부저항 및 충전전압 : 이상없음
3. 권장기대수명 초과 사용으로 인한 구매권유(사용시간 :5년 초과)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</si>
</sst>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Gulim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25</xdr:row>
      <xdr:rowOff>2045317</xdr:rowOff>
    </xdr:from>
    <xdr:to>
      <xdr:col>2</xdr:col>
      <xdr:colOff>540317</xdr:colOff>
      <xdr:row>25</xdr:row>
      <xdr:rowOff>2381494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05704" y="754124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878949</xdr:colOff>
      <xdr:row>25</xdr:row>
      <xdr:rowOff>916</xdr:rowOff>
    </xdr:from>
    <xdr:to>
      <xdr:col>5</xdr:col>
      <xdr:colOff>19712</xdr:colOff>
      <xdr:row>25</xdr:row>
      <xdr:rowOff>1962982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085"/>
        <a:stretch/>
      </xdr:blipFill>
      <xdr:spPr>
        <a:xfrm rot="5400000">
          <a:off x="3145776" y="7515850"/>
          <a:ext cx="1962066" cy="1890589"/>
        </a:xfrm>
        <a:prstGeom prst="rect">
          <a:avLst/>
        </a:prstGeom>
      </xdr:spPr>
    </xdr:pic>
    <xdr:clientData/>
  </xdr:twoCellAnchor>
  <xdr:twoCellAnchor editAs="oneCell">
    <xdr:from>
      <xdr:col>1</xdr:col>
      <xdr:colOff>8284</xdr:colOff>
      <xdr:row>25</xdr:row>
      <xdr:rowOff>8282</xdr:rowOff>
    </xdr:from>
    <xdr:to>
      <xdr:col>2</xdr:col>
      <xdr:colOff>895765</xdr:colOff>
      <xdr:row>25</xdr:row>
      <xdr:rowOff>1979544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634" t="36916" r="18792" b="44614"/>
        <a:stretch/>
      </xdr:blipFill>
      <xdr:spPr>
        <a:xfrm>
          <a:off x="1143001" y="7330108"/>
          <a:ext cx="2045804" cy="19712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397077</xdr:colOff>
      <xdr:row>16</xdr:row>
      <xdr:rowOff>1738860</xdr:rowOff>
    </xdr:from>
    <xdr:to>
      <xdr:col>2</xdr:col>
      <xdr:colOff>565165</xdr:colOff>
      <xdr:row>16</xdr:row>
      <xdr:rowOff>2075037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1531794" y="7197099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1043610</xdr:colOff>
      <xdr:row>15</xdr:row>
      <xdr:rowOff>1796332</xdr:rowOff>
    </xdr:from>
    <xdr:to>
      <xdr:col>5</xdr:col>
      <xdr:colOff>1</xdr:colOff>
      <xdr:row>16</xdr:row>
      <xdr:rowOff>1698181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314" b="8466"/>
        <a:stretch/>
      </xdr:blipFill>
      <xdr:spPr>
        <a:xfrm rot="5400000">
          <a:off x="3342697" y="5460723"/>
          <a:ext cx="1704890" cy="1697934"/>
        </a:xfrm>
        <a:prstGeom prst="rect">
          <a:avLst/>
        </a:prstGeom>
      </xdr:spPr>
    </xdr:pic>
    <xdr:clientData/>
  </xdr:twoCellAnchor>
  <xdr:twoCellAnchor editAs="oneCell">
    <xdr:from>
      <xdr:col>0</xdr:col>
      <xdr:colOff>1134716</xdr:colOff>
      <xdr:row>16</xdr:row>
      <xdr:rowOff>8282</xdr:rowOff>
    </xdr:from>
    <xdr:to>
      <xdr:col>2</xdr:col>
      <xdr:colOff>1044851</xdr:colOff>
      <xdr:row>16</xdr:row>
      <xdr:rowOff>1694787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180" t="23966" r="17943" b="56078"/>
        <a:stretch/>
      </xdr:blipFill>
      <xdr:spPr>
        <a:xfrm>
          <a:off x="1134716" y="5466521"/>
          <a:ext cx="2203175" cy="16979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11</xdr:row>
      <xdr:rowOff>2045317</xdr:rowOff>
    </xdr:from>
    <xdr:to>
      <xdr:col>2</xdr:col>
      <xdr:colOff>540317</xdr:colOff>
      <xdr:row>11</xdr:row>
      <xdr:rowOff>2381494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505704" y="1236089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414130</xdr:colOff>
      <xdr:row>11</xdr:row>
      <xdr:rowOff>16565</xdr:rowOff>
    </xdr:from>
    <xdr:to>
      <xdr:col>8</xdr:col>
      <xdr:colOff>1199487</xdr:colOff>
      <xdr:row>11</xdr:row>
      <xdr:rowOff>2460598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56" b="10411"/>
        <a:stretch/>
      </xdr:blipFill>
      <xdr:spPr>
        <a:xfrm>
          <a:off x="6568108" y="4439478"/>
          <a:ext cx="2926080" cy="2451653"/>
        </a:xfrm>
        <a:prstGeom prst="rect">
          <a:avLst/>
        </a:prstGeom>
      </xdr:spPr>
    </xdr:pic>
    <xdr:clientData/>
  </xdr:twoCellAnchor>
  <xdr:twoCellAnchor editAs="oneCell">
    <xdr:from>
      <xdr:col>1</xdr:col>
      <xdr:colOff>8282</xdr:colOff>
      <xdr:row>10</xdr:row>
      <xdr:rowOff>1797322</xdr:rowOff>
    </xdr:from>
    <xdr:to>
      <xdr:col>2</xdr:col>
      <xdr:colOff>1142100</xdr:colOff>
      <xdr:row>11</xdr:row>
      <xdr:rowOff>1959168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02" t="48223" r="28841" b="36067"/>
        <a:stretch/>
      </xdr:blipFill>
      <xdr:spPr>
        <a:xfrm rot="10800000">
          <a:off x="1142999" y="4422909"/>
          <a:ext cx="2301666" cy="196298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39</xdr:row>
      <xdr:rowOff>2045317</xdr:rowOff>
    </xdr:from>
    <xdr:to>
      <xdr:col>2</xdr:col>
      <xdr:colOff>540317</xdr:colOff>
      <xdr:row>39</xdr:row>
      <xdr:rowOff>2381494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505704" y="1236089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2</xdr:col>
      <xdr:colOff>1009816</xdr:colOff>
      <xdr:row>39</xdr:row>
      <xdr:rowOff>1996771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4717" y="5458239"/>
          <a:ext cx="2170044" cy="20043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39</xdr:row>
      <xdr:rowOff>0</xdr:rowOff>
    </xdr:from>
    <xdr:to>
      <xdr:col>7</xdr:col>
      <xdr:colOff>1241149</xdr:colOff>
      <xdr:row>39</xdr:row>
      <xdr:rowOff>2476500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3978" y="10220739"/>
          <a:ext cx="2091690" cy="2476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zoomScale="115" zoomScaleNormal="115" workbookViewId="0">
      <selection activeCell="B26" sqref="B26:E26"/>
    </sheetView>
  </sheetViews>
  <sheetFormatPr defaultColWidth="9" defaultRowHeight="15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/>
    <row r="2" spans="1:11" ht="45.6" customHeight="1" thickBot="1">
      <c r="A2" s="29" t="s">
        <v>0</v>
      </c>
      <c r="B2" s="29" t="s">
        <v>24</v>
      </c>
      <c r="C2" s="29" t="s">
        <v>1</v>
      </c>
      <c r="D2" s="39" t="s">
        <v>25</v>
      </c>
      <c r="E2" s="40"/>
      <c r="F2" s="10" t="s">
        <v>5</v>
      </c>
      <c r="G2" s="14" t="s">
        <v>19</v>
      </c>
      <c r="H2" s="29" t="s">
        <v>6</v>
      </c>
      <c r="I2" s="10">
        <v>18</v>
      </c>
      <c r="J2"/>
      <c r="K2"/>
    </row>
    <row r="3" spans="1:11" ht="30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>
      <c r="A4" s="22">
        <v>45817</v>
      </c>
      <c r="B4" s="28" t="s">
        <v>26</v>
      </c>
      <c r="C4" s="28" t="s">
        <v>27</v>
      </c>
      <c r="D4" s="2">
        <v>1</v>
      </c>
      <c r="E4" s="11">
        <v>13.3</v>
      </c>
      <c r="F4" s="23">
        <v>2.61</v>
      </c>
      <c r="G4" s="24">
        <v>26</v>
      </c>
      <c r="H4" s="25">
        <v>2.37</v>
      </c>
      <c r="I4" s="26">
        <f>F4/H4</f>
        <v>1.10126582278481</v>
      </c>
      <c r="J4"/>
      <c r="K4"/>
    </row>
    <row r="5" spans="1:11" ht="17.399999999999999">
      <c r="A5" s="22">
        <v>45817</v>
      </c>
      <c r="B5" s="28" t="s">
        <v>26</v>
      </c>
      <c r="C5" s="28" t="s">
        <v>27</v>
      </c>
      <c r="D5" s="2">
        <v>2</v>
      </c>
      <c r="E5" s="11">
        <v>13.28</v>
      </c>
      <c r="F5" s="23">
        <v>2.52</v>
      </c>
      <c r="G5" s="24">
        <v>26</v>
      </c>
      <c r="H5" s="25">
        <v>2.37</v>
      </c>
      <c r="I5" s="26">
        <f t="shared" ref="I5:I21" si="0">F5/H5</f>
        <v>1.0632911392405062</v>
      </c>
      <c r="J5"/>
      <c r="K5"/>
    </row>
    <row r="6" spans="1:11" ht="17.399999999999999">
      <c r="A6" s="22">
        <v>45817</v>
      </c>
      <c r="B6" s="28" t="s">
        <v>26</v>
      </c>
      <c r="C6" s="28" t="s">
        <v>27</v>
      </c>
      <c r="D6" s="2">
        <v>3</v>
      </c>
      <c r="E6" s="11">
        <v>13.26</v>
      </c>
      <c r="F6" s="23">
        <v>2.58</v>
      </c>
      <c r="G6" s="24">
        <v>26</v>
      </c>
      <c r="H6" s="25">
        <v>2.37</v>
      </c>
      <c r="I6" s="26">
        <f t="shared" si="0"/>
        <v>1.0886075949367089</v>
      </c>
      <c r="J6"/>
      <c r="K6"/>
    </row>
    <row r="7" spans="1:11" ht="17.399999999999999">
      <c r="A7" s="22">
        <v>45817</v>
      </c>
      <c r="B7" s="28" t="s">
        <v>26</v>
      </c>
      <c r="C7" s="28" t="s">
        <v>27</v>
      </c>
      <c r="D7" s="2">
        <v>4</v>
      </c>
      <c r="E7" s="11">
        <v>13.3</v>
      </c>
      <c r="F7" s="23">
        <v>2.62</v>
      </c>
      <c r="G7" s="24">
        <v>26</v>
      </c>
      <c r="H7" s="25">
        <v>2.37</v>
      </c>
      <c r="I7" s="26">
        <f t="shared" si="0"/>
        <v>1.1054852320675106</v>
      </c>
      <c r="J7"/>
      <c r="K7"/>
    </row>
    <row r="8" spans="1:11" ht="17.399999999999999">
      <c r="A8" s="22">
        <v>45817</v>
      </c>
      <c r="B8" s="28" t="s">
        <v>26</v>
      </c>
      <c r="C8" s="28" t="s">
        <v>27</v>
      </c>
      <c r="D8" s="2">
        <v>5</v>
      </c>
      <c r="E8" s="11">
        <v>13.27</v>
      </c>
      <c r="F8" s="23">
        <v>2.54</v>
      </c>
      <c r="G8" s="24">
        <v>26</v>
      </c>
      <c r="H8" s="25">
        <v>2.37</v>
      </c>
      <c r="I8" s="26">
        <f t="shared" si="0"/>
        <v>1.0717299578059072</v>
      </c>
      <c r="J8"/>
      <c r="K8"/>
    </row>
    <row r="9" spans="1:11" ht="17.399999999999999">
      <c r="A9" s="22">
        <v>45817</v>
      </c>
      <c r="B9" s="28" t="s">
        <v>26</v>
      </c>
      <c r="C9" s="28" t="s">
        <v>27</v>
      </c>
      <c r="D9" s="2">
        <v>6</v>
      </c>
      <c r="E9" s="11">
        <v>13.29</v>
      </c>
      <c r="F9" s="23">
        <v>2.72</v>
      </c>
      <c r="G9" s="24">
        <v>26</v>
      </c>
      <c r="H9" s="25">
        <v>2.37</v>
      </c>
      <c r="I9" s="26">
        <f t="shared" si="0"/>
        <v>1.1476793248945147</v>
      </c>
      <c r="J9"/>
      <c r="K9"/>
    </row>
    <row r="10" spans="1:11" ht="17.399999999999999">
      <c r="A10" s="22">
        <v>45817</v>
      </c>
      <c r="B10" s="28" t="s">
        <v>26</v>
      </c>
      <c r="C10" s="28" t="s">
        <v>27</v>
      </c>
      <c r="D10" s="2">
        <v>7</v>
      </c>
      <c r="E10" s="11">
        <v>13.28</v>
      </c>
      <c r="F10" s="23">
        <v>2.59</v>
      </c>
      <c r="G10" s="24">
        <v>26</v>
      </c>
      <c r="H10" s="25">
        <v>2.37</v>
      </c>
      <c r="I10" s="26">
        <f t="shared" si="0"/>
        <v>1.0928270042194093</v>
      </c>
      <c r="J10"/>
      <c r="K10"/>
    </row>
    <row r="11" spans="1:11" ht="17.399999999999999">
      <c r="A11" s="22">
        <v>45817</v>
      </c>
      <c r="B11" s="28" t="s">
        <v>26</v>
      </c>
      <c r="C11" s="28" t="s">
        <v>27</v>
      </c>
      <c r="D11" s="2">
        <v>8</v>
      </c>
      <c r="E11" s="11">
        <v>13.28</v>
      </c>
      <c r="F11" s="23">
        <v>2.67</v>
      </c>
      <c r="G11" s="24">
        <v>26</v>
      </c>
      <c r="H11" s="25">
        <v>2.37</v>
      </c>
      <c r="I11" s="26">
        <f t="shared" si="0"/>
        <v>1.1265822784810127</v>
      </c>
      <c r="J11"/>
      <c r="K11"/>
    </row>
    <row r="12" spans="1:11" ht="17.399999999999999">
      <c r="A12" s="22">
        <v>45817</v>
      </c>
      <c r="B12" s="28" t="s">
        <v>26</v>
      </c>
      <c r="C12" s="28" t="s">
        <v>27</v>
      </c>
      <c r="D12" s="2">
        <v>9</v>
      </c>
      <c r="E12" s="30">
        <v>13.32</v>
      </c>
      <c r="F12" s="31">
        <v>2.57</v>
      </c>
      <c r="G12" s="24">
        <v>26</v>
      </c>
      <c r="H12" s="25">
        <v>2.37</v>
      </c>
      <c r="I12" s="26">
        <f t="shared" si="0"/>
        <v>1.0843881856540083</v>
      </c>
      <c r="J12"/>
      <c r="K12"/>
    </row>
    <row r="13" spans="1:11" ht="17.399999999999999">
      <c r="A13" s="22">
        <v>45817</v>
      </c>
      <c r="B13" s="28" t="s">
        <v>26</v>
      </c>
      <c r="C13" s="28" t="s">
        <v>27</v>
      </c>
      <c r="D13" s="2">
        <v>10</v>
      </c>
      <c r="E13" s="3">
        <v>13.33</v>
      </c>
      <c r="F13" s="3">
        <v>2.71</v>
      </c>
      <c r="G13" s="24">
        <v>26</v>
      </c>
      <c r="H13" s="25">
        <v>2.37</v>
      </c>
      <c r="I13" s="26">
        <f t="shared" si="0"/>
        <v>1.1434599156118144</v>
      </c>
      <c r="J13"/>
      <c r="K13"/>
    </row>
    <row r="14" spans="1:11" ht="17.399999999999999">
      <c r="A14" s="22">
        <v>45817</v>
      </c>
      <c r="B14" s="28" t="s">
        <v>26</v>
      </c>
      <c r="C14" s="28" t="s">
        <v>27</v>
      </c>
      <c r="D14" s="2">
        <v>11</v>
      </c>
      <c r="E14" s="3">
        <v>13.27</v>
      </c>
      <c r="F14" s="3">
        <v>2.62</v>
      </c>
      <c r="G14" s="24">
        <v>26</v>
      </c>
      <c r="H14" s="25">
        <v>2.37</v>
      </c>
      <c r="I14" s="26">
        <f t="shared" si="0"/>
        <v>1.1054852320675106</v>
      </c>
      <c r="J14"/>
      <c r="K14"/>
    </row>
    <row r="15" spans="1:11" ht="17.399999999999999">
      <c r="A15" s="22">
        <v>45817</v>
      </c>
      <c r="B15" s="28" t="s">
        <v>26</v>
      </c>
      <c r="C15" s="28" t="s">
        <v>27</v>
      </c>
      <c r="D15" s="2">
        <v>12</v>
      </c>
      <c r="E15" s="3">
        <v>13.28</v>
      </c>
      <c r="F15" s="3">
        <v>2.71</v>
      </c>
      <c r="G15" s="24">
        <v>26</v>
      </c>
      <c r="H15" s="25">
        <v>2.37</v>
      </c>
      <c r="I15" s="26">
        <f t="shared" si="0"/>
        <v>1.1434599156118144</v>
      </c>
      <c r="J15"/>
      <c r="K15"/>
    </row>
    <row r="16" spans="1:11" ht="17.399999999999999">
      <c r="A16" s="22">
        <v>45817</v>
      </c>
      <c r="B16" s="28" t="s">
        <v>26</v>
      </c>
      <c r="C16" s="28" t="s">
        <v>27</v>
      </c>
      <c r="D16" s="2">
        <v>13</v>
      </c>
      <c r="E16" s="3">
        <v>13.34</v>
      </c>
      <c r="F16" s="3">
        <v>2.72</v>
      </c>
      <c r="G16" s="24">
        <v>26</v>
      </c>
      <c r="H16" s="25">
        <v>2.37</v>
      </c>
      <c r="I16" s="26">
        <f t="shared" si="0"/>
        <v>1.1476793248945147</v>
      </c>
      <c r="J16"/>
      <c r="K16"/>
    </row>
    <row r="17" spans="1:11" ht="17.399999999999999">
      <c r="A17" s="22">
        <v>45817</v>
      </c>
      <c r="B17" s="28" t="s">
        <v>26</v>
      </c>
      <c r="C17" s="28" t="s">
        <v>27</v>
      </c>
      <c r="D17" s="2">
        <v>14</v>
      </c>
      <c r="E17" s="3">
        <v>13.33</v>
      </c>
      <c r="F17" s="3">
        <v>2.57</v>
      </c>
      <c r="G17" s="24">
        <v>26</v>
      </c>
      <c r="H17" s="25">
        <v>2.37</v>
      </c>
      <c r="I17" s="26">
        <f t="shared" si="0"/>
        <v>1.0843881856540083</v>
      </c>
      <c r="J17"/>
      <c r="K17"/>
    </row>
    <row r="18" spans="1:11" ht="17.399999999999999">
      <c r="A18" s="22">
        <v>45817</v>
      </c>
      <c r="B18" s="28" t="s">
        <v>26</v>
      </c>
      <c r="C18" s="28" t="s">
        <v>27</v>
      </c>
      <c r="D18" s="2">
        <v>15</v>
      </c>
      <c r="E18" s="3">
        <v>13.28</v>
      </c>
      <c r="F18" s="3">
        <v>2.59</v>
      </c>
      <c r="G18" s="24">
        <v>26</v>
      </c>
      <c r="H18" s="25">
        <v>2.37</v>
      </c>
      <c r="I18" s="26">
        <f t="shared" si="0"/>
        <v>1.0928270042194093</v>
      </c>
      <c r="J18"/>
      <c r="K18"/>
    </row>
    <row r="19" spans="1:11" ht="17.399999999999999">
      <c r="A19" s="22">
        <v>45817</v>
      </c>
      <c r="B19" s="28" t="s">
        <v>26</v>
      </c>
      <c r="C19" s="28" t="s">
        <v>27</v>
      </c>
      <c r="D19" s="2">
        <v>16</v>
      </c>
      <c r="E19" s="3">
        <v>13.3</v>
      </c>
      <c r="F19" s="3">
        <v>2.5499999999999998</v>
      </c>
      <c r="G19" s="24">
        <v>26</v>
      </c>
      <c r="H19" s="25">
        <v>2.37</v>
      </c>
      <c r="I19" s="26">
        <f t="shared" si="0"/>
        <v>1.0759493670886076</v>
      </c>
      <c r="J19"/>
      <c r="K19"/>
    </row>
    <row r="20" spans="1:11" ht="17.399999999999999">
      <c r="A20" s="22">
        <v>45817</v>
      </c>
      <c r="B20" s="28" t="s">
        <v>26</v>
      </c>
      <c r="C20" s="28" t="s">
        <v>27</v>
      </c>
      <c r="D20" s="2">
        <v>17</v>
      </c>
      <c r="E20" s="3">
        <v>13.31</v>
      </c>
      <c r="F20" s="3">
        <v>2.62</v>
      </c>
      <c r="G20" s="24">
        <v>26</v>
      </c>
      <c r="H20" s="25">
        <v>2.37</v>
      </c>
      <c r="I20" s="26">
        <f t="shared" si="0"/>
        <v>1.1054852320675106</v>
      </c>
      <c r="J20"/>
      <c r="K20"/>
    </row>
    <row r="21" spans="1:11" ht="17.399999999999999">
      <c r="A21" s="22">
        <v>45817</v>
      </c>
      <c r="B21" s="28" t="s">
        <v>26</v>
      </c>
      <c r="C21" s="28" t="s">
        <v>27</v>
      </c>
      <c r="D21" s="2">
        <v>18</v>
      </c>
      <c r="E21" s="3">
        <v>13.29</v>
      </c>
      <c r="F21" s="3">
        <v>2.61</v>
      </c>
      <c r="G21" s="24">
        <v>26</v>
      </c>
      <c r="H21" s="25">
        <v>2.37</v>
      </c>
      <c r="I21" s="26">
        <f t="shared" si="0"/>
        <v>1.10126582278481</v>
      </c>
      <c r="J21"/>
      <c r="K21"/>
    </row>
    <row r="22" spans="1:11" ht="17.399999999999999">
      <c r="A22" s="41" t="s">
        <v>14</v>
      </c>
      <c r="B22" s="42"/>
      <c r="C22" s="42"/>
      <c r="D22" s="43"/>
      <c r="E22" s="19">
        <f>AVERAGE(E4:E21)</f>
        <v>13.295000000000002</v>
      </c>
      <c r="F22" s="19">
        <f>AVERAGE(F4:F21)</f>
        <v>2.6177777777777775</v>
      </c>
      <c r="G22" s="21"/>
      <c r="H22" s="21"/>
      <c r="I22" s="20">
        <f>AVERAGE(I4:I21)</f>
        <v>1.1045475855602438</v>
      </c>
      <c r="J22"/>
      <c r="K22"/>
    </row>
    <row r="23" spans="1:11" ht="17.399999999999999">
      <c r="A23" s="44" t="s">
        <v>15</v>
      </c>
      <c r="B23" s="45"/>
      <c r="C23" s="45"/>
      <c r="D23" s="46"/>
      <c r="E23" s="4">
        <f>MAX(E4:E21)</f>
        <v>13.34</v>
      </c>
      <c r="F23" s="4">
        <f>MAX(F4:F21)</f>
        <v>2.72</v>
      </c>
      <c r="G23" s="5"/>
      <c r="H23" s="6"/>
      <c r="I23" s="15">
        <f>MAX(I4:I21)</f>
        <v>1.1476793248945147</v>
      </c>
      <c r="J23"/>
      <c r="K23"/>
    </row>
    <row r="24" spans="1:11" ht="17.399999999999999">
      <c r="A24" s="44" t="s">
        <v>16</v>
      </c>
      <c r="B24" s="45"/>
      <c r="C24" s="45"/>
      <c r="D24" s="46"/>
      <c r="E24" s="4">
        <f>MIN(E4:E21)</f>
        <v>13.26</v>
      </c>
      <c r="F24" s="4">
        <f>MIN(F4:F21)</f>
        <v>2.52</v>
      </c>
      <c r="G24" s="5"/>
      <c r="H24" s="6"/>
      <c r="I24" s="15">
        <f>MIN(I4:I21)</f>
        <v>1.0632911392405062</v>
      </c>
      <c r="J24"/>
      <c r="K24"/>
    </row>
    <row r="25" spans="1:11" ht="141.75" customHeight="1">
      <c r="A25" s="1" t="s">
        <v>9</v>
      </c>
      <c r="B25" s="47" t="s">
        <v>44</v>
      </c>
      <c r="C25" s="35"/>
      <c r="D25" s="35"/>
      <c r="E25" s="36"/>
      <c r="F25" s="3" t="s">
        <v>10</v>
      </c>
      <c r="G25" s="35"/>
      <c r="H25" s="35"/>
      <c r="I25" s="36"/>
      <c r="J25"/>
      <c r="K25"/>
    </row>
    <row r="26" spans="1:11" ht="195.75" customHeight="1">
      <c r="A26" s="3" t="s">
        <v>11</v>
      </c>
      <c r="B26" s="34"/>
      <c r="C26" s="35"/>
      <c r="D26" s="35"/>
      <c r="E26" s="36"/>
      <c r="F26" s="3"/>
      <c r="G26" s="37"/>
      <c r="H26" s="37"/>
      <c r="I26" s="38"/>
      <c r="J26"/>
    </row>
    <row r="27" spans="1:11">
      <c r="H27" s="13"/>
    </row>
    <row r="28" spans="1:11">
      <c r="H28" s="13"/>
    </row>
    <row r="29" spans="1:11">
      <c r="H29" s="13"/>
    </row>
    <row r="30" spans="1:11">
      <c r="H30" s="13"/>
    </row>
  </sheetData>
  <autoFilter ref="A3:I21" xr:uid="{00000000-0009-0000-0000-000000000000}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zoomScale="115" zoomScaleNormal="115" workbookViewId="0">
      <selection activeCell="B16" sqref="B16:E16"/>
    </sheetView>
  </sheetViews>
  <sheetFormatPr defaultColWidth="9" defaultRowHeight="15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/>
    <row r="2" spans="1:11" ht="45.6" customHeight="1" thickBot="1">
      <c r="A2" s="18" t="s">
        <v>0</v>
      </c>
      <c r="B2" s="18" t="s">
        <v>29</v>
      </c>
      <c r="C2" s="18" t="s">
        <v>1</v>
      </c>
      <c r="D2" s="39" t="s">
        <v>30</v>
      </c>
      <c r="E2" s="40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0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41</v>
      </c>
      <c r="I3" s="17" t="s">
        <v>13</v>
      </c>
      <c r="J3"/>
      <c r="K3"/>
    </row>
    <row r="4" spans="1:11" ht="17.399999999999999">
      <c r="A4" s="22">
        <v>45817</v>
      </c>
      <c r="B4" s="28" t="s">
        <v>26</v>
      </c>
      <c r="C4" s="28" t="s">
        <v>28</v>
      </c>
      <c r="D4" s="2">
        <v>1</v>
      </c>
      <c r="E4" s="11">
        <v>13.04</v>
      </c>
      <c r="F4" s="23">
        <v>6.56</v>
      </c>
      <c r="G4" s="24">
        <v>26</v>
      </c>
      <c r="H4" s="25">
        <v>5.78</v>
      </c>
      <c r="I4" s="26">
        <f>F4/H4</f>
        <v>1.134948096885813</v>
      </c>
      <c r="J4"/>
      <c r="K4"/>
    </row>
    <row r="5" spans="1:11" ht="17.399999999999999">
      <c r="A5" s="22">
        <v>45817</v>
      </c>
      <c r="B5" s="28" t="s">
        <v>26</v>
      </c>
      <c r="C5" s="28" t="s">
        <v>22</v>
      </c>
      <c r="D5" s="2">
        <v>2</v>
      </c>
      <c r="E5" s="11">
        <v>13.11</v>
      </c>
      <c r="F5" s="23">
        <v>6.39</v>
      </c>
      <c r="G5" s="24">
        <v>26</v>
      </c>
      <c r="H5" s="25">
        <v>5.78</v>
      </c>
      <c r="I5" s="26">
        <f t="shared" ref="I5:I12" si="0">F5/H5</f>
        <v>1.1055363321799307</v>
      </c>
      <c r="J5"/>
      <c r="K5"/>
    </row>
    <row r="6" spans="1:11" ht="17.399999999999999">
      <c r="A6" s="22">
        <v>45817</v>
      </c>
      <c r="B6" s="28" t="s">
        <v>26</v>
      </c>
      <c r="C6" s="28" t="s">
        <v>22</v>
      </c>
      <c r="D6" s="2">
        <v>3</v>
      </c>
      <c r="E6" s="11">
        <v>13</v>
      </c>
      <c r="F6" s="23">
        <v>6.51</v>
      </c>
      <c r="G6" s="24">
        <v>26</v>
      </c>
      <c r="H6" s="25">
        <v>5.78</v>
      </c>
      <c r="I6" s="26">
        <f t="shared" si="0"/>
        <v>1.1262975778546711</v>
      </c>
      <c r="J6"/>
      <c r="K6"/>
    </row>
    <row r="7" spans="1:11" ht="17.399999999999999">
      <c r="A7" s="22">
        <v>45817</v>
      </c>
      <c r="B7" s="28" t="s">
        <v>26</v>
      </c>
      <c r="C7" s="28" t="s">
        <v>22</v>
      </c>
      <c r="D7" s="2">
        <v>4</v>
      </c>
      <c r="E7" s="11">
        <v>13.12</v>
      </c>
      <c r="F7" s="23">
        <v>5.99</v>
      </c>
      <c r="G7" s="24">
        <v>26</v>
      </c>
      <c r="H7" s="25">
        <v>5.78</v>
      </c>
      <c r="I7" s="26">
        <f t="shared" si="0"/>
        <v>1.0363321799307958</v>
      </c>
      <c r="J7"/>
      <c r="K7"/>
    </row>
    <row r="8" spans="1:11" ht="17.399999999999999">
      <c r="A8" s="22">
        <v>45817</v>
      </c>
      <c r="B8" s="28" t="s">
        <v>26</v>
      </c>
      <c r="C8" s="28" t="s">
        <v>22</v>
      </c>
      <c r="D8" s="2">
        <v>5</v>
      </c>
      <c r="E8" s="11">
        <v>13.11</v>
      </c>
      <c r="F8" s="23">
        <v>5.91</v>
      </c>
      <c r="G8" s="24">
        <v>26</v>
      </c>
      <c r="H8" s="25">
        <v>5.78</v>
      </c>
      <c r="I8" s="26">
        <f t="shared" si="0"/>
        <v>1.0224913494809689</v>
      </c>
      <c r="J8"/>
      <c r="K8"/>
    </row>
    <row r="9" spans="1:11" ht="17.399999999999999">
      <c r="A9" s="22">
        <v>45817</v>
      </c>
      <c r="B9" s="28" t="s">
        <v>26</v>
      </c>
      <c r="C9" s="28" t="s">
        <v>22</v>
      </c>
      <c r="D9" s="2">
        <v>6</v>
      </c>
      <c r="E9" s="11">
        <v>13.07</v>
      </c>
      <c r="F9" s="23">
        <v>6</v>
      </c>
      <c r="G9" s="24">
        <v>26</v>
      </c>
      <c r="H9" s="25">
        <v>5.78</v>
      </c>
      <c r="I9" s="26">
        <f t="shared" si="0"/>
        <v>1.0380622837370241</v>
      </c>
      <c r="J9"/>
      <c r="K9"/>
    </row>
    <row r="10" spans="1:11" ht="17.399999999999999">
      <c r="A10" s="22">
        <v>45817</v>
      </c>
      <c r="B10" s="28" t="s">
        <v>26</v>
      </c>
      <c r="C10" s="28" t="s">
        <v>22</v>
      </c>
      <c r="D10" s="2">
        <v>7</v>
      </c>
      <c r="E10" s="11">
        <v>13.1</v>
      </c>
      <c r="F10" s="23">
        <v>6.16</v>
      </c>
      <c r="G10" s="24">
        <v>26</v>
      </c>
      <c r="H10" s="25">
        <v>5.78</v>
      </c>
      <c r="I10" s="26">
        <f t="shared" si="0"/>
        <v>1.0657439446366781</v>
      </c>
      <c r="J10"/>
      <c r="K10"/>
    </row>
    <row r="11" spans="1:11" ht="17.399999999999999">
      <c r="A11" s="22">
        <v>45817</v>
      </c>
      <c r="B11" s="28" t="s">
        <v>26</v>
      </c>
      <c r="C11" s="28" t="s">
        <v>22</v>
      </c>
      <c r="D11" s="2">
        <v>8</v>
      </c>
      <c r="E11" s="11">
        <v>13.12</v>
      </c>
      <c r="F11" s="23">
        <v>5.99</v>
      </c>
      <c r="G11" s="24">
        <v>26</v>
      </c>
      <c r="H11" s="25">
        <v>5.78</v>
      </c>
      <c r="I11" s="26">
        <f t="shared" si="0"/>
        <v>1.0363321799307958</v>
      </c>
      <c r="J11"/>
      <c r="K11"/>
    </row>
    <row r="12" spans="1:11" ht="17.399999999999999">
      <c r="A12" s="22">
        <v>45817</v>
      </c>
      <c r="B12" s="28" t="s">
        <v>26</v>
      </c>
      <c r="C12" s="28" t="s">
        <v>22</v>
      </c>
      <c r="D12" s="2">
        <v>9</v>
      </c>
      <c r="E12" s="11">
        <v>13.14</v>
      </c>
      <c r="F12" s="23">
        <v>5.87</v>
      </c>
      <c r="G12" s="24">
        <v>26</v>
      </c>
      <c r="H12" s="25">
        <v>5.78</v>
      </c>
      <c r="I12" s="26">
        <f t="shared" si="0"/>
        <v>1.0155709342560553</v>
      </c>
      <c r="J12"/>
      <c r="K12"/>
    </row>
    <row r="13" spans="1:11" ht="17.399999999999999">
      <c r="A13" s="41" t="s">
        <v>14</v>
      </c>
      <c r="B13" s="42"/>
      <c r="C13" s="42"/>
      <c r="D13" s="43"/>
      <c r="E13" s="19">
        <f>AVERAGE(E4:E12)</f>
        <v>13.089999999999998</v>
      </c>
      <c r="F13" s="19">
        <f>AVERAGE(F4:F12)</f>
        <v>6.1533333333333324</v>
      </c>
      <c r="G13" s="24"/>
      <c r="H13" s="21"/>
      <c r="I13" s="20">
        <f>AVERAGE(I4:I12)</f>
        <v>1.0645905420991926</v>
      </c>
      <c r="J13"/>
      <c r="K13"/>
    </row>
    <row r="14" spans="1:11" ht="17.399999999999999">
      <c r="A14" s="44" t="s">
        <v>15</v>
      </c>
      <c r="B14" s="45"/>
      <c r="C14" s="45"/>
      <c r="D14" s="46"/>
      <c r="E14" s="4">
        <f>MAX(E4:E12)</f>
        <v>13.14</v>
      </c>
      <c r="F14" s="4">
        <f>MAX(F4:F12)</f>
        <v>6.56</v>
      </c>
      <c r="G14" s="5"/>
      <c r="H14" s="6"/>
      <c r="I14" s="15">
        <f>MAX(I4:I12)</f>
        <v>1.134948096885813</v>
      </c>
      <c r="J14"/>
      <c r="K14"/>
    </row>
    <row r="15" spans="1:11" ht="17.399999999999999">
      <c r="A15" s="44" t="s">
        <v>16</v>
      </c>
      <c r="B15" s="45"/>
      <c r="C15" s="45"/>
      <c r="D15" s="46"/>
      <c r="E15" s="4">
        <f>MIN(E4:E12)</f>
        <v>13</v>
      </c>
      <c r="F15" s="4">
        <f>MIN(F4:F12)</f>
        <v>5.87</v>
      </c>
      <c r="G15" s="5"/>
      <c r="H15" s="6"/>
      <c r="I15" s="15">
        <f>MIN(I4:I12)</f>
        <v>1.0155709342560553</v>
      </c>
      <c r="J15"/>
      <c r="K15"/>
    </row>
    <row r="16" spans="1:11" ht="141.75" customHeight="1">
      <c r="A16" s="1" t="s">
        <v>9</v>
      </c>
      <c r="B16" s="47" t="s">
        <v>40</v>
      </c>
      <c r="C16" s="35"/>
      <c r="D16" s="35"/>
      <c r="E16" s="36"/>
      <c r="F16" s="3" t="s">
        <v>10</v>
      </c>
      <c r="G16" s="35"/>
      <c r="H16" s="35"/>
      <c r="I16" s="36"/>
      <c r="J16"/>
      <c r="K16"/>
    </row>
    <row r="17" spans="1:10" ht="195.75" customHeight="1">
      <c r="A17" s="3" t="s">
        <v>11</v>
      </c>
      <c r="B17" s="34"/>
      <c r="C17" s="35"/>
      <c r="D17" s="35"/>
      <c r="E17" s="36"/>
      <c r="F17" s="3"/>
      <c r="G17" s="37"/>
      <c r="H17" s="37"/>
      <c r="I17" s="38"/>
      <c r="J17"/>
    </row>
    <row r="18" spans="1:10">
      <c r="H18" s="13"/>
    </row>
    <row r="19" spans="1:10">
      <c r="H19" s="13"/>
    </row>
    <row r="20" spans="1:10">
      <c r="H20" s="13"/>
    </row>
    <row r="21" spans="1:10">
      <c r="H21" s="13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tabSelected="1" zoomScale="115" zoomScaleNormal="115" workbookViewId="0">
      <selection activeCell="B11" sqref="B11:E11"/>
    </sheetView>
  </sheetViews>
  <sheetFormatPr defaultColWidth="9" defaultRowHeight="15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/>
    <row r="2" spans="1:11" ht="45.6" customHeight="1" thickBot="1">
      <c r="A2" s="27" t="s">
        <v>0</v>
      </c>
      <c r="B2" s="27" t="s">
        <v>20</v>
      </c>
      <c r="C2" s="27" t="s">
        <v>1</v>
      </c>
      <c r="D2" s="39" t="s">
        <v>32</v>
      </c>
      <c r="E2" s="40"/>
      <c r="F2" s="10" t="s">
        <v>5</v>
      </c>
      <c r="G2" s="14" t="s">
        <v>21</v>
      </c>
      <c r="H2" s="27" t="s">
        <v>6</v>
      </c>
      <c r="I2" s="10">
        <v>4</v>
      </c>
      <c r="J2"/>
      <c r="K2"/>
    </row>
    <row r="3" spans="1:11" ht="30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>
      <c r="A4" s="22">
        <v>45817</v>
      </c>
      <c r="B4" s="28" t="s">
        <v>31</v>
      </c>
      <c r="C4" s="28" t="s">
        <v>23</v>
      </c>
      <c r="D4" s="2">
        <v>1</v>
      </c>
      <c r="E4" s="11">
        <v>13.14</v>
      </c>
      <c r="F4" s="23">
        <v>2.52</v>
      </c>
      <c r="G4" s="24">
        <v>26</v>
      </c>
      <c r="H4" s="25">
        <v>2.39</v>
      </c>
      <c r="I4" s="26">
        <f>F4/H4</f>
        <v>1.0543933054393304</v>
      </c>
      <c r="J4"/>
      <c r="K4"/>
    </row>
    <row r="5" spans="1:11" ht="17.399999999999999">
      <c r="A5" s="22">
        <v>45817</v>
      </c>
      <c r="B5" s="28" t="s">
        <v>31</v>
      </c>
      <c r="C5" s="28" t="s">
        <v>23</v>
      </c>
      <c r="D5" s="2">
        <v>2</v>
      </c>
      <c r="E5" s="11">
        <v>13.15</v>
      </c>
      <c r="F5" s="23">
        <v>2.4900000000000002</v>
      </c>
      <c r="G5" s="24">
        <v>26</v>
      </c>
      <c r="H5" s="25">
        <v>2.39</v>
      </c>
      <c r="I5" s="26">
        <f t="shared" ref="I5:I7" si="0">F5/H5</f>
        <v>1.0418410041841004</v>
      </c>
      <c r="J5"/>
      <c r="K5"/>
    </row>
    <row r="6" spans="1:11" ht="17.399999999999999">
      <c r="A6" s="22">
        <v>45817</v>
      </c>
      <c r="B6" s="28" t="s">
        <v>31</v>
      </c>
      <c r="C6" s="28" t="s">
        <v>23</v>
      </c>
      <c r="D6" s="2">
        <v>3</v>
      </c>
      <c r="E6" s="11">
        <v>13.14</v>
      </c>
      <c r="F6" s="23">
        <v>2.4700000000000002</v>
      </c>
      <c r="G6" s="24">
        <v>26</v>
      </c>
      <c r="H6" s="25">
        <v>2.39</v>
      </c>
      <c r="I6" s="26">
        <f t="shared" si="0"/>
        <v>1.0334728033472804</v>
      </c>
      <c r="J6"/>
      <c r="K6"/>
    </row>
    <row r="7" spans="1:11" ht="17.399999999999999">
      <c r="A7" s="22">
        <v>45817</v>
      </c>
      <c r="B7" s="28" t="s">
        <v>31</v>
      </c>
      <c r="C7" s="28" t="s">
        <v>23</v>
      </c>
      <c r="D7" s="2">
        <v>4</v>
      </c>
      <c r="E7" s="11">
        <v>13.14</v>
      </c>
      <c r="F7" s="23">
        <v>2.5299999999999998</v>
      </c>
      <c r="G7" s="24">
        <v>26</v>
      </c>
      <c r="H7" s="25">
        <v>2.39</v>
      </c>
      <c r="I7" s="26">
        <f t="shared" si="0"/>
        <v>1.0585774058577404</v>
      </c>
      <c r="J7"/>
      <c r="K7"/>
    </row>
    <row r="8" spans="1:11" ht="17.399999999999999">
      <c r="A8" s="41" t="s">
        <v>14</v>
      </c>
      <c r="B8" s="42"/>
      <c r="C8" s="42"/>
      <c r="D8" s="43"/>
      <c r="E8" s="19">
        <f>AVERAGE(E4:E7)</f>
        <v>13.1425</v>
      </c>
      <c r="F8" s="19">
        <f>AVERAGE(F4:F7)</f>
        <v>2.5024999999999999</v>
      </c>
      <c r="G8" s="24">
        <v>26</v>
      </c>
      <c r="H8" s="21"/>
      <c r="I8" s="20">
        <f>AVERAGE(I4:I7)</f>
        <v>1.0470711297071129</v>
      </c>
      <c r="J8"/>
      <c r="K8"/>
    </row>
    <row r="9" spans="1:11" ht="17.399999999999999">
      <c r="A9" s="44" t="s">
        <v>15</v>
      </c>
      <c r="B9" s="45"/>
      <c r="C9" s="45"/>
      <c r="D9" s="46"/>
      <c r="E9" s="4">
        <f>MAX(E4:E7)</f>
        <v>13.15</v>
      </c>
      <c r="F9" s="4">
        <f>MAX(F4:F7)</f>
        <v>2.5299999999999998</v>
      </c>
      <c r="G9" s="5"/>
      <c r="H9" s="6"/>
      <c r="I9" s="15">
        <f>MAX(I4:I7)</f>
        <v>1.0585774058577404</v>
      </c>
      <c r="J9"/>
      <c r="K9"/>
    </row>
    <row r="10" spans="1:11" ht="17.399999999999999">
      <c r="A10" s="44" t="s">
        <v>16</v>
      </c>
      <c r="B10" s="45"/>
      <c r="C10" s="45"/>
      <c r="D10" s="46"/>
      <c r="E10" s="4">
        <f>MIN(E4:E7)</f>
        <v>13.14</v>
      </c>
      <c r="F10" s="4">
        <f>MIN(F4:F7)</f>
        <v>2.4700000000000002</v>
      </c>
      <c r="G10" s="5"/>
      <c r="H10" s="6"/>
      <c r="I10" s="15">
        <f>MIN(I4:I7)</f>
        <v>1.0334728033472804</v>
      </c>
      <c r="J10"/>
      <c r="K10"/>
    </row>
    <row r="11" spans="1:11" ht="141.75" customHeight="1">
      <c r="A11" s="1" t="s">
        <v>9</v>
      </c>
      <c r="B11" s="47" t="s">
        <v>43</v>
      </c>
      <c r="C11" s="35"/>
      <c r="D11" s="35"/>
      <c r="E11" s="36"/>
      <c r="F11" s="3" t="s">
        <v>10</v>
      </c>
      <c r="G11" s="35"/>
      <c r="H11" s="35"/>
      <c r="I11" s="36"/>
      <c r="J11"/>
      <c r="K11"/>
    </row>
    <row r="12" spans="1:11" ht="195.75" customHeight="1">
      <c r="A12" s="3" t="s">
        <v>11</v>
      </c>
      <c r="B12" s="34"/>
      <c r="C12" s="35"/>
      <c r="D12" s="35"/>
      <c r="E12" s="36"/>
      <c r="F12" s="3"/>
      <c r="G12" s="37"/>
      <c r="H12" s="37"/>
      <c r="I12" s="38"/>
      <c r="J12"/>
    </row>
    <row r="13" spans="1:11">
      <c r="H13" s="13"/>
    </row>
    <row r="14" spans="1:11">
      <c r="H14" s="13"/>
    </row>
    <row r="15" spans="1:11">
      <c r="H15" s="13"/>
    </row>
    <row r="16" spans="1:11">
      <c r="H16" s="13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44"/>
  <sheetViews>
    <sheetView zoomScale="115" zoomScaleNormal="115" workbookViewId="0">
      <selection activeCell="G39" sqref="G39:I39"/>
    </sheetView>
  </sheetViews>
  <sheetFormatPr defaultColWidth="9" defaultRowHeight="15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/>
    <row r="2" spans="1:11" ht="45.6" customHeight="1" thickBot="1">
      <c r="A2" s="27" t="s">
        <v>0</v>
      </c>
      <c r="B2" s="32" t="s">
        <v>42</v>
      </c>
      <c r="C2" s="27" t="s">
        <v>1</v>
      </c>
      <c r="D2" s="48" t="s">
        <v>33</v>
      </c>
      <c r="E2" s="49"/>
      <c r="F2" s="10" t="s">
        <v>5</v>
      </c>
      <c r="G2" s="14" t="s">
        <v>19</v>
      </c>
      <c r="H2" s="27" t="s">
        <v>6</v>
      </c>
      <c r="I2" s="10">
        <v>32</v>
      </c>
      <c r="J2"/>
      <c r="K2"/>
    </row>
    <row r="3" spans="1:11" ht="30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>
      <c r="A4" s="22">
        <v>45817</v>
      </c>
      <c r="B4" s="28" t="s">
        <v>26</v>
      </c>
      <c r="C4" s="28" t="s">
        <v>34</v>
      </c>
      <c r="D4" s="2">
        <v>1</v>
      </c>
      <c r="E4" s="11">
        <v>13.32</v>
      </c>
      <c r="F4" s="23">
        <v>12.25</v>
      </c>
      <c r="G4" s="24">
        <v>25</v>
      </c>
      <c r="H4" s="25">
        <v>11.66</v>
      </c>
      <c r="I4" s="26">
        <f>F4/H4</f>
        <v>1.0506003430531732</v>
      </c>
      <c r="J4"/>
      <c r="K4"/>
    </row>
    <row r="5" spans="1:11" ht="17.399999999999999">
      <c r="A5" s="22">
        <v>45817</v>
      </c>
      <c r="B5" s="28" t="s">
        <v>26</v>
      </c>
      <c r="C5" s="28" t="s">
        <v>34</v>
      </c>
      <c r="D5" s="2">
        <v>2</v>
      </c>
      <c r="E5" s="11">
        <v>13.32</v>
      </c>
      <c r="F5" s="23">
        <v>12.54</v>
      </c>
      <c r="G5" s="24">
        <v>25</v>
      </c>
      <c r="H5" s="25">
        <v>11.66</v>
      </c>
      <c r="I5" s="26">
        <f>F5/H5</f>
        <v>1.0754716981132075</v>
      </c>
      <c r="J5"/>
      <c r="K5"/>
    </row>
    <row r="6" spans="1:11" ht="17.399999999999999">
      <c r="A6" s="22">
        <v>45817</v>
      </c>
      <c r="B6" s="28" t="s">
        <v>26</v>
      </c>
      <c r="C6" s="28" t="s">
        <v>34</v>
      </c>
      <c r="D6" s="2">
        <v>3</v>
      </c>
      <c r="E6" s="11">
        <v>13.31</v>
      </c>
      <c r="F6" s="23">
        <v>12.14</v>
      </c>
      <c r="G6" s="24">
        <v>25</v>
      </c>
      <c r="H6" s="25">
        <v>11.66</v>
      </c>
      <c r="I6" s="26">
        <f>F6/H6</f>
        <v>1.0411663807890223</v>
      </c>
      <c r="J6"/>
      <c r="K6"/>
    </row>
    <row r="7" spans="1:11" ht="17.399999999999999">
      <c r="A7" s="22">
        <v>45817</v>
      </c>
      <c r="B7" s="28" t="s">
        <v>26</v>
      </c>
      <c r="C7" s="28" t="s">
        <v>34</v>
      </c>
      <c r="D7" s="2">
        <v>4</v>
      </c>
      <c r="E7" s="11">
        <v>13.35</v>
      </c>
      <c r="F7" s="23">
        <v>13.37</v>
      </c>
      <c r="G7" s="24">
        <v>25</v>
      </c>
      <c r="H7" s="25">
        <v>11.66</v>
      </c>
      <c r="I7" s="26">
        <f>F7/H7</f>
        <v>1.1466552315608918</v>
      </c>
      <c r="J7"/>
      <c r="K7"/>
    </row>
    <row r="8" spans="1:11" ht="17.399999999999999">
      <c r="A8" s="22">
        <v>45817</v>
      </c>
      <c r="B8" s="28" t="s">
        <v>26</v>
      </c>
      <c r="C8" s="28" t="s">
        <v>34</v>
      </c>
      <c r="D8" s="2">
        <v>5</v>
      </c>
      <c r="E8" s="11"/>
      <c r="F8" s="23"/>
      <c r="G8" s="24">
        <v>25</v>
      </c>
      <c r="H8" s="25">
        <v>11.66</v>
      </c>
      <c r="I8" s="33" t="s">
        <v>36</v>
      </c>
      <c r="J8"/>
      <c r="K8"/>
    </row>
    <row r="9" spans="1:11" ht="17.399999999999999">
      <c r="A9" s="22">
        <v>45817</v>
      </c>
      <c r="B9" s="28" t="s">
        <v>26</v>
      </c>
      <c r="C9" s="28" t="s">
        <v>34</v>
      </c>
      <c r="D9" s="2">
        <v>6</v>
      </c>
      <c r="E9" s="11"/>
      <c r="F9" s="23"/>
      <c r="G9" s="24">
        <v>25</v>
      </c>
      <c r="H9" s="25">
        <v>11.66</v>
      </c>
      <c r="I9" s="33" t="s">
        <v>35</v>
      </c>
      <c r="J9"/>
      <c r="K9"/>
    </row>
    <row r="10" spans="1:11" ht="17.399999999999999">
      <c r="A10" s="22">
        <v>45817</v>
      </c>
      <c r="B10" s="28" t="s">
        <v>26</v>
      </c>
      <c r="C10" s="28" t="s">
        <v>34</v>
      </c>
      <c r="D10" s="2">
        <v>7</v>
      </c>
      <c r="E10" s="11"/>
      <c r="F10" s="23"/>
      <c r="G10" s="24">
        <v>25</v>
      </c>
      <c r="H10" s="25">
        <v>11.66</v>
      </c>
      <c r="I10" s="33" t="s">
        <v>35</v>
      </c>
      <c r="J10"/>
      <c r="K10"/>
    </row>
    <row r="11" spans="1:11" ht="17.399999999999999">
      <c r="A11" s="22">
        <v>45817</v>
      </c>
      <c r="B11" s="28" t="s">
        <v>26</v>
      </c>
      <c r="C11" s="28" t="s">
        <v>34</v>
      </c>
      <c r="D11" s="2">
        <v>8</v>
      </c>
      <c r="E11" s="11"/>
      <c r="F11" s="23"/>
      <c r="G11" s="24">
        <v>25</v>
      </c>
      <c r="H11" s="25">
        <v>11.66</v>
      </c>
      <c r="I11" s="33" t="s">
        <v>35</v>
      </c>
      <c r="J11"/>
      <c r="K11"/>
    </row>
    <row r="12" spans="1:11" ht="17.399999999999999">
      <c r="A12" s="22">
        <v>45817</v>
      </c>
      <c r="B12" s="28" t="s">
        <v>26</v>
      </c>
      <c r="C12" s="28" t="s">
        <v>34</v>
      </c>
      <c r="D12" s="2">
        <v>9</v>
      </c>
      <c r="E12" s="11"/>
      <c r="F12" s="23"/>
      <c r="G12" s="24">
        <v>25</v>
      </c>
      <c r="H12" s="25">
        <v>11.66</v>
      </c>
      <c r="I12" s="33" t="s">
        <v>35</v>
      </c>
      <c r="J12"/>
      <c r="K12"/>
    </row>
    <row r="13" spans="1:11" ht="17.399999999999999">
      <c r="A13" s="22">
        <v>45817</v>
      </c>
      <c r="B13" s="28" t="s">
        <v>26</v>
      </c>
      <c r="C13" s="28" t="s">
        <v>34</v>
      </c>
      <c r="D13" s="2">
        <v>10</v>
      </c>
      <c r="E13" s="11"/>
      <c r="F13" s="23"/>
      <c r="G13" s="24">
        <v>25</v>
      </c>
      <c r="H13" s="25">
        <v>11.66</v>
      </c>
      <c r="I13" s="33" t="s">
        <v>35</v>
      </c>
      <c r="J13"/>
      <c r="K13"/>
    </row>
    <row r="14" spans="1:11" ht="17.399999999999999">
      <c r="A14" s="22">
        <v>45817</v>
      </c>
      <c r="B14" s="28" t="s">
        <v>26</v>
      </c>
      <c r="C14" s="28" t="s">
        <v>34</v>
      </c>
      <c r="D14" s="2">
        <v>11</v>
      </c>
      <c r="E14" s="11">
        <v>13.34</v>
      </c>
      <c r="F14" s="23">
        <v>11.91</v>
      </c>
      <c r="G14" s="24">
        <v>25</v>
      </c>
      <c r="H14" s="25">
        <v>11.66</v>
      </c>
      <c r="I14" s="26">
        <f>F14/H14</f>
        <v>1.0214408233276158</v>
      </c>
      <c r="J14"/>
      <c r="K14"/>
    </row>
    <row r="15" spans="1:11" ht="17.399999999999999">
      <c r="A15" s="22">
        <v>45817</v>
      </c>
      <c r="B15" s="28" t="s">
        <v>26</v>
      </c>
      <c r="C15" s="28" t="s">
        <v>34</v>
      </c>
      <c r="D15" s="2">
        <v>12</v>
      </c>
      <c r="E15" s="11">
        <v>13.31</v>
      </c>
      <c r="F15" s="23">
        <v>11.65</v>
      </c>
      <c r="G15" s="24">
        <v>25</v>
      </c>
      <c r="H15" s="25">
        <v>11.66</v>
      </c>
      <c r="I15" s="26">
        <f t="shared" ref="I15:I17" si="0">F15/H15</f>
        <v>0.99914236706689541</v>
      </c>
      <c r="J15"/>
      <c r="K15"/>
    </row>
    <row r="16" spans="1:11" ht="17.399999999999999">
      <c r="A16" s="22">
        <v>45817</v>
      </c>
      <c r="B16" s="28" t="s">
        <v>26</v>
      </c>
      <c r="C16" s="28" t="s">
        <v>34</v>
      </c>
      <c r="D16" s="2">
        <v>13</v>
      </c>
      <c r="E16" s="11">
        <v>13.36</v>
      </c>
      <c r="F16" s="23">
        <v>11.8</v>
      </c>
      <c r="G16" s="24">
        <v>25</v>
      </c>
      <c r="H16" s="25">
        <v>11.66</v>
      </c>
      <c r="I16" s="26">
        <f t="shared" si="0"/>
        <v>1.0120068610634649</v>
      </c>
      <c r="J16"/>
      <c r="K16"/>
    </row>
    <row r="17" spans="1:11" ht="17.399999999999999">
      <c r="A17" s="22">
        <v>45817</v>
      </c>
      <c r="B17" s="28" t="s">
        <v>26</v>
      </c>
      <c r="C17" s="28" t="s">
        <v>34</v>
      </c>
      <c r="D17" s="2">
        <v>14</v>
      </c>
      <c r="E17" s="11">
        <v>13.32</v>
      </c>
      <c r="F17" s="23">
        <v>12.86</v>
      </c>
      <c r="G17" s="24">
        <v>25</v>
      </c>
      <c r="H17" s="25">
        <v>11.66</v>
      </c>
      <c r="I17" s="26">
        <f t="shared" si="0"/>
        <v>1.1029159519725558</v>
      </c>
      <c r="J17"/>
      <c r="K17"/>
    </row>
    <row r="18" spans="1:11" ht="17.399999999999999">
      <c r="A18" s="22">
        <v>45817</v>
      </c>
      <c r="B18" s="28" t="s">
        <v>26</v>
      </c>
      <c r="C18" s="28" t="s">
        <v>34</v>
      </c>
      <c r="D18" s="2">
        <v>15</v>
      </c>
      <c r="E18" s="11"/>
      <c r="F18" s="23"/>
      <c r="G18" s="24">
        <v>25</v>
      </c>
      <c r="H18" s="25">
        <v>11.66</v>
      </c>
      <c r="I18" s="33" t="s">
        <v>36</v>
      </c>
      <c r="J18"/>
      <c r="K18"/>
    </row>
    <row r="19" spans="1:11" ht="17.399999999999999">
      <c r="A19" s="22">
        <v>45817</v>
      </c>
      <c r="B19" s="28" t="s">
        <v>26</v>
      </c>
      <c r="C19" s="28" t="s">
        <v>34</v>
      </c>
      <c r="D19" s="2">
        <v>16</v>
      </c>
      <c r="E19" s="11"/>
      <c r="F19" s="23"/>
      <c r="G19" s="24">
        <v>25</v>
      </c>
      <c r="H19" s="25">
        <v>11.66</v>
      </c>
      <c r="I19" s="33" t="s">
        <v>35</v>
      </c>
      <c r="J19"/>
      <c r="K19"/>
    </row>
    <row r="20" spans="1:11" ht="17.399999999999999">
      <c r="A20" s="22">
        <v>45817</v>
      </c>
      <c r="B20" s="28" t="s">
        <v>26</v>
      </c>
      <c r="C20" s="28" t="s">
        <v>34</v>
      </c>
      <c r="D20" s="2">
        <v>17</v>
      </c>
      <c r="E20" s="11"/>
      <c r="F20" s="23"/>
      <c r="G20" s="24">
        <v>25</v>
      </c>
      <c r="H20" s="25">
        <v>11.66</v>
      </c>
      <c r="I20" s="33" t="s">
        <v>35</v>
      </c>
      <c r="J20"/>
      <c r="K20"/>
    </row>
    <row r="21" spans="1:11" ht="17.399999999999999">
      <c r="A21" s="22">
        <v>45817</v>
      </c>
      <c r="B21" s="28" t="s">
        <v>26</v>
      </c>
      <c r="C21" s="28" t="s">
        <v>34</v>
      </c>
      <c r="D21" s="2">
        <v>18</v>
      </c>
      <c r="E21" s="11"/>
      <c r="F21" s="23"/>
      <c r="G21" s="24">
        <v>25</v>
      </c>
      <c r="H21" s="25">
        <v>11.66</v>
      </c>
      <c r="I21" s="33" t="s">
        <v>35</v>
      </c>
      <c r="J21"/>
      <c r="K21"/>
    </row>
    <row r="22" spans="1:11" ht="17.399999999999999">
      <c r="A22" s="22">
        <v>45817</v>
      </c>
      <c r="B22" s="28" t="s">
        <v>26</v>
      </c>
      <c r="C22" s="28" t="s">
        <v>34</v>
      </c>
      <c r="D22" s="2">
        <v>19</v>
      </c>
      <c r="E22" s="3"/>
      <c r="F22" s="4"/>
      <c r="G22" s="24">
        <v>25</v>
      </c>
      <c r="H22" s="25">
        <v>11.66</v>
      </c>
      <c r="I22" s="33" t="s">
        <v>35</v>
      </c>
      <c r="J22"/>
      <c r="K22"/>
    </row>
    <row r="23" spans="1:11" ht="17.399999999999999">
      <c r="A23" s="22">
        <v>45817</v>
      </c>
      <c r="B23" s="28" t="s">
        <v>26</v>
      </c>
      <c r="C23" s="28" t="s">
        <v>34</v>
      </c>
      <c r="D23" s="2">
        <v>20</v>
      </c>
      <c r="E23" s="3"/>
      <c r="F23" s="4"/>
      <c r="G23" s="24">
        <v>25</v>
      </c>
      <c r="H23" s="25">
        <v>11.66</v>
      </c>
      <c r="I23" s="33" t="s">
        <v>35</v>
      </c>
      <c r="J23"/>
      <c r="K23"/>
    </row>
    <row r="24" spans="1:11" ht="17.399999999999999">
      <c r="A24" s="22">
        <v>45817</v>
      </c>
      <c r="B24" s="28" t="s">
        <v>26</v>
      </c>
      <c r="C24" s="28" t="s">
        <v>34</v>
      </c>
      <c r="D24" s="2">
        <v>21</v>
      </c>
      <c r="E24" s="3">
        <v>13.31</v>
      </c>
      <c r="F24" s="4">
        <v>11.53</v>
      </c>
      <c r="G24" s="24">
        <v>25</v>
      </c>
      <c r="H24" s="25">
        <v>11.66</v>
      </c>
      <c r="I24" s="26">
        <f t="shared" ref="I19:I26" si="1">F24/H24</f>
        <v>0.98885077186963977</v>
      </c>
      <c r="J24"/>
      <c r="K24"/>
    </row>
    <row r="25" spans="1:11" ht="17.399999999999999">
      <c r="A25" s="22">
        <v>45817</v>
      </c>
      <c r="B25" s="28" t="s">
        <v>26</v>
      </c>
      <c r="C25" s="28" t="s">
        <v>34</v>
      </c>
      <c r="D25" s="2">
        <v>22</v>
      </c>
      <c r="E25" s="3">
        <v>13.32</v>
      </c>
      <c r="F25" s="3">
        <v>11.32</v>
      </c>
      <c r="G25" s="24">
        <v>25</v>
      </c>
      <c r="H25" s="25">
        <v>11.66</v>
      </c>
      <c r="I25" s="26">
        <f t="shared" si="1"/>
        <v>0.97084048027444259</v>
      </c>
      <c r="J25"/>
      <c r="K25"/>
    </row>
    <row r="26" spans="1:11" ht="17.399999999999999">
      <c r="A26" s="22">
        <v>45817</v>
      </c>
      <c r="B26" s="28" t="s">
        <v>26</v>
      </c>
      <c r="C26" s="28" t="s">
        <v>34</v>
      </c>
      <c r="D26" s="2">
        <v>23</v>
      </c>
      <c r="E26" s="3">
        <v>13.33</v>
      </c>
      <c r="F26" s="3">
        <v>12.33</v>
      </c>
      <c r="G26" s="24">
        <v>25</v>
      </c>
      <c r="H26" s="25">
        <v>11.66</v>
      </c>
      <c r="I26" s="26">
        <f t="shared" si="1"/>
        <v>1.0574614065180103</v>
      </c>
      <c r="J26"/>
      <c r="K26"/>
    </row>
    <row r="27" spans="1:11" ht="17.399999999999999">
      <c r="A27" s="22">
        <v>45817</v>
      </c>
      <c r="B27" s="28" t="s">
        <v>26</v>
      </c>
      <c r="C27" s="28" t="s">
        <v>34</v>
      </c>
      <c r="D27" s="2">
        <v>24</v>
      </c>
      <c r="E27" s="3"/>
      <c r="F27" s="3"/>
      <c r="G27" s="24">
        <v>25</v>
      </c>
      <c r="H27" s="25">
        <v>11.66</v>
      </c>
      <c r="I27" s="33" t="s">
        <v>37</v>
      </c>
      <c r="J27"/>
      <c r="K27"/>
    </row>
    <row r="28" spans="1:11" ht="17.399999999999999">
      <c r="A28" s="22">
        <v>45817</v>
      </c>
      <c r="B28" s="28" t="s">
        <v>26</v>
      </c>
      <c r="C28" s="28" t="s">
        <v>34</v>
      </c>
      <c r="D28" s="2">
        <v>25</v>
      </c>
      <c r="E28" s="3"/>
      <c r="F28" s="3"/>
      <c r="G28" s="24">
        <v>25</v>
      </c>
      <c r="H28" s="25">
        <v>11.66</v>
      </c>
      <c r="I28" s="33" t="s">
        <v>37</v>
      </c>
      <c r="J28"/>
      <c r="K28"/>
    </row>
    <row r="29" spans="1:11" ht="17.399999999999999">
      <c r="A29" s="22">
        <v>45817</v>
      </c>
      <c r="B29" s="28" t="s">
        <v>26</v>
      </c>
      <c r="C29" s="28" t="s">
        <v>34</v>
      </c>
      <c r="D29" s="2">
        <v>26</v>
      </c>
      <c r="E29" s="3"/>
      <c r="F29" s="3"/>
      <c r="G29" s="24">
        <v>25</v>
      </c>
      <c r="H29" s="25">
        <v>11.66</v>
      </c>
      <c r="I29" s="33" t="s">
        <v>37</v>
      </c>
      <c r="J29"/>
      <c r="K29"/>
    </row>
    <row r="30" spans="1:11" ht="17.399999999999999">
      <c r="A30" s="22">
        <v>45817</v>
      </c>
      <c r="B30" s="28" t="s">
        <v>26</v>
      </c>
      <c r="C30" s="28" t="s">
        <v>34</v>
      </c>
      <c r="D30" s="2">
        <v>27</v>
      </c>
      <c r="E30" s="3"/>
      <c r="F30" s="3"/>
      <c r="G30" s="24">
        <v>25</v>
      </c>
      <c r="H30" s="25">
        <v>11.66</v>
      </c>
      <c r="I30" s="33" t="s">
        <v>37</v>
      </c>
      <c r="J30"/>
      <c r="K30"/>
    </row>
    <row r="31" spans="1:11" ht="17.399999999999999">
      <c r="A31" s="22">
        <v>45817</v>
      </c>
      <c r="B31" s="28" t="s">
        <v>26</v>
      </c>
      <c r="C31" s="28" t="s">
        <v>34</v>
      </c>
      <c r="D31" s="2">
        <v>28</v>
      </c>
      <c r="E31" s="3"/>
      <c r="F31" s="3"/>
      <c r="G31" s="24">
        <v>25</v>
      </c>
      <c r="H31" s="25">
        <v>11.66</v>
      </c>
      <c r="I31" s="33" t="s">
        <v>36</v>
      </c>
      <c r="J31"/>
      <c r="K31"/>
    </row>
    <row r="32" spans="1:11" ht="17.399999999999999">
      <c r="A32" s="22">
        <v>45817</v>
      </c>
      <c r="B32" s="28" t="s">
        <v>26</v>
      </c>
      <c r="C32" s="28" t="s">
        <v>34</v>
      </c>
      <c r="D32" s="2">
        <v>29</v>
      </c>
      <c r="E32" s="3"/>
      <c r="F32" s="3"/>
      <c r="G32" s="24">
        <v>25</v>
      </c>
      <c r="H32" s="25">
        <v>11.66</v>
      </c>
      <c r="I32" s="33" t="s">
        <v>38</v>
      </c>
      <c r="J32"/>
      <c r="K32"/>
    </row>
    <row r="33" spans="1:11" ht="17.399999999999999">
      <c r="A33" s="22">
        <v>45817</v>
      </c>
      <c r="B33" s="28" t="s">
        <v>26</v>
      </c>
      <c r="C33" s="28" t="s">
        <v>34</v>
      </c>
      <c r="D33" s="2">
        <v>30</v>
      </c>
      <c r="E33" s="3"/>
      <c r="F33" s="3"/>
      <c r="G33" s="24">
        <v>25</v>
      </c>
      <c r="H33" s="25">
        <v>11.66</v>
      </c>
      <c r="I33" s="33" t="s">
        <v>36</v>
      </c>
      <c r="J33"/>
      <c r="K33"/>
    </row>
    <row r="34" spans="1:11" ht="17.399999999999999">
      <c r="A34" s="22">
        <v>45817</v>
      </c>
      <c r="B34" s="28" t="s">
        <v>26</v>
      </c>
      <c r="C34" s="28" t="s">
        <v>34</v>
      </c>
      <c r="D34" s="2">
        <v>31</v>
      </c>
      <c r="E34" s="3">
        <v>13.36</v>
      </c>
      <c r="F34" s="3">
        <v>11.25</v>
      </c>
      <c r="G34" s="24">
        <v>25</v>
      </c>
      <c r="H34" s="25">
        <v>11.66</v>
      </c>
      <c r="I34" s="33">
        <f>F34/H34</f>
        <v>0.96483704974271012</v>
      </c>
      <c r="J34"/>
      <c r="K34"/>
    </row>
    <row r="35" spans="1:11" ht="17.399999999999999">
      <c r="A35" s="22">
        <v>45817</v>
      </c>
      <c r="B35" s="28" t="s">
        <v>26</v>
      </c>
      <c r="C35" s="28" t="s">
        <v>34</v>
      </c>
      <c r="D35" s="2">
        <v>32</v>
      </c>
      <c r="E35" s="3">
        <v>13.37</v>
      </c>
      <c r="F35" s="3">
        <v>12.1</v>
      </c>
      <c r="G35" s="24">
        <v>25</v>
      </c>
      <c r="H35" s="25">
        <v>11.66</v>
      </c>
      <c r="I35" s="33">
        <f>F35/H35</f>
        <v>1.0377358490566038</v>
      </c>
      <c r="J35"/>
      <c r="K35"/>
    </row>
    <row r="36" spans="1:11" ht="17.399999999999999">
      <c r="A36" s="41" t="s">
        <v>14</v>
      </c>
      <c r="B36" s="42"/>
      <c r="C36" s="42"/>
      <c r="D36" s="43"/>
      <c r="E36" s="19">
        <f>AVERAGE(E4:E35)</f>
        <v>13.332307692307692</v>
      </c>
      <c r="F36" s="19">
        <f>AVERAGE(F4:F35)</f>
        <v>12.080769230769231</v>
      </c>
      <c r="G36" s="21"/>
      <c r="H36" s="21"/>
      <c r="I36" s="20">
        <f>AVERAGE(I4:I12)</f>
        <v>1.0784734133790739</v>
      </c>
      <c r="J36"/>
      <c r="K36"/>
    </row>
    <row r="37" spans="1:11" ht="17.399999999999999">
      <c r="A37" s="44" t="s">
        <v>15</v>
      </c>
      <c r="B37" s="45"/>
      <c r="C37" s="45"/>
      <c r="D37" s="46"/>
      <c r="E37" s="4">
        <f>MAX(E4:E35)</f>
        <v>13.37</v>
      </c>
      <c r="F37" s="4">
        <f>MAX(F4:F35)</f>
        <v>13.37</v>
      </c>
      <c r="G37" s="5"/>
      <c r="H37" s="6"/>
      <c r="I37" s="15">
        <f>MAX(I4:I12)</f>
        <v>1.1466552315608918</v>
      </c>
      <c r="J37"/>
      <c r="K37"/>
    </row>
    <row r="38" spans="1:11" ht="17.399999999999999">
      <c r="A38" s="44" t="s">
        <v>16</v>
      </c>
      <c r="B38" s="45"/>
      <c r="C38" s="45"/>
      <c r="D38" s="46"/>
      <c r="E38" s="4">
        <f>MIN(E4:E35)</f>
        <v>13.31</v>
      </c>
      <c r="F38" s="4">
        <f>MIN(F4:F35)</f>
        <v>11.25</v>
      </c>
      <c r="G38" s="5"/>
      <c r="H38" s="6"/>
      <c r="I38" s="15">
        <f>MIN(I4:I12)</f>
        <v>1.0411663807890223</v>
      </c>
      <c r="J38"/>
      <c r="K38"/>
    </row>
    <row r="39" spans="1:11" ht="141.75" customHeight="1">
      <c r="A39" s="1" t="s">
        <v>9</v>
      </c>
      <c r="B39" s="47" t="s">
        <v>39</v>
      </c>
      <c r="C39" s="35"/>
      <c r="D39" s="35"/>
      <c r="E39" s="36"/>
      <c r="F39" s="3" t="s">
        <v>10</v>
      </c>
      <c r="G39" s="35"/>
      <c r="H39" s="35"/>
      <c r="I39" s="36"/>
      <c r="J39"/>
      <c r="K39"/>
    </row>
    <row r="40" spans="1:11" ht="195.75" customHeight="1">
      <c r="A40" s="3" t="s">
        <v>11</v>
      </c>
      <c r="B40" s="34"/>
      <c r="C40" s="35"/>
      <c r="D40" s="35"/>
      <c r="E40" s="36"/>
      <c r="F40" s="3"/>
      <c r="G40" s="37"/>
      <c r="H40" s="37"/>
      <c r="I40" s="38"/>
      <c r="J40"/>
    </row>
    <row r="41" spans="1:11">
      <c r="H41" s="13"/>
    </row>
    <row r="42" spans="1:11">
      <c r="H42" s="13"/>
    </row>
    <row r="43" spans="1:11">
      <c r="H43" s="13"/>
    </row>
    <row r="44" spans="1:11">
      <c r="H44" s="13"/>
    </row>
  </sheetData>
  <autoFilter ref="A3:I35" xr:uid="{00000000-0009-0000-0000-000003000000}"/>
  <mergeCells count="8">
    <mergeCell ref="B40:E40"/>
    <mergeCell ref="G40:I40"/>
    <mergeCell ref="D2:E2"/>
    <mergeCell ref="A36:D36"/>
    <mergeCell ref="A37:D37"/>
    <mergeCell ref="A38:D38"/>
    <mergeCell ref="B39:E39"/>
    <mergeCell ref="G39:I3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정류기용</vt:lpstr>
      <vt:lpstr>조작전원용</vt:lpstr>
      <vt:lpstr>발전기 시동용</vt:lpstr>
      <vt:lpstr>전산실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2025-06-09T06:00:26Z</dcterms:modified>
  <cp:contentStatus/>
</cp:coreProperties>
</file>