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4월\260408 롯데마트 통영,거제\"/>
    </mc:Choice>
  </mc:AlternateContent>
  <xr:revisionPtr revIDLastSave="0" documentId="13_ncr:1_{508A4D67-E5BE-4396-B9DD-F6576C061CC6}" xr6:coauthVersionLast="36" xr6:coauthVersionMax="36" xr10:uidLastSave="{00000000-0000-0000-0000-000000000000}"/>
  <bookViews>
    <workbookView xWindow="0" yWindow="0" windowWidth="28800" windowHeight="10836" activeTab="2" xr2:uid="{00000000-000D-0000-FFFF-FFFF00000000}"/>
  </bookViews>
  <sheets>
    <sheet name="정류기용" sheetId="16" r:id="rId1"/>
    <sheet name="조작전원용" sheetId="13" r:id="rId2"/>
    <sheet name="발전기 시동용" sheetId="15" r:id="rId3"/>
  </sheets>
  <definedNames>
    <definedName name="_xlnm._FilterDatabase" localSheetId="2" hidden="1">'발전기 시동용'!$A$3:$I$7</definedName>
    <definedName name="_xlnm._FilterDatabase" localSheetId="0" hidden="1">정류기용!$A$3:$I$12</definedName>
    <definedName name="_xlnm._FilterDatabase" localSheetId="1" hidden="1">조작전원용!$A$3:$I$12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91029"/>
</workbook>
</file>

<file path=xl/calcChain.xml><?xml version="1.0" encoding="utf-8"?>
<calcChain xmlns="http://schemas.openxmlformats.org/spreadsheetml/2006/main">
  <c r="E24" i="16" l="1"/>
  <c r="E23" i="16"/>
  <c r="E22" i="16"/>
  <c r="F24" i="16"/>
  <c r="F23" i="16"/>
  <c r="F22" i="16"/>
  <c r="I5" i="16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4" i="16"/>
  <c r="I22" i="16" l="1"/>
  <c r="I24" i="16"/>
  <c r="I23" i="16"/>
  <c r="F10" i="15"/>
  <c r="E10" i="15"/>
  <c r="F9" i="15"/>
  <c r="E9" i="15"/>
  <c r="F8" i="15"/>
  <c r="E8" i="15"/>
  <c r="I7" i="15"/>
  <c r="I6" i="15"/>
  <c r="I5" i="15"/>
  <c r="I4" i="15"/>
  <c r="I10" i="15" l="1"/>
  <c r="I8" i="15"/>
  <c r="I9" i="15"/>
  <c r="F15" i="13"/>
  <c r="F14" i="13"/>
  <c r="F13" i="13"/>
  <c r="E15" i="13"/>
  <c r="E14" i="13"/>
  <c r="E13" i="13"/>
  <c r="I5" i="13"/>
  <c r="I6" i="13"/>
  <c r="I7" i="13"/>
  <c r="I8" i="13"/>
  <c r="I9" i="13"/>
  <c r="I10" i="13"/>
  <c r="I11" i="13"/>
  <c r="I12" i="13"/>
  <c r="I4" i="13"/>
  <c r="I15" i="13" l="1"/>
  <c r="I13" i="13"/>
  <c r="I14" i="13"/>
</calcChain>
</file>

<file path=xl/sharedStrings.xml><?xml version="1.0" encoding="utf-8"?>
<sst xmlns="http://schemas.openxmlformats.org/spreadsheetml/2006/main" count="135" uniqueCount="38">
  <si>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</si>
  <si>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</si>
  <si>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</si>
  <si>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</si>
  <si>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</si>
  <si>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</si>
  <si>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</si>
  <si>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</si>
  <si>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</si>
  <si>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</si>
  <si>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</si>
  <si>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</si>
  <si>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</si>
  <si>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</si>
  <si>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</si>
  <si>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</si>
  <si>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</si>
  <si>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</si>
  <si>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단자부
참고값(mΩ)</t>
    <phoneticPr fontId="19" type="noConversion"/>
  </si>
  <si>
    <t>BS</t>
    <phoneticPr fontId="19" type="noConversion"/>
  </si>
  <si>
    <t>BS</t>
    <phoneticPr fontId="19" type="noConversion"/>
  </si>
  <si>
    <t>조작전원용</t>
    <phoneticPr fontId="19" type="noConversion"/>
  </si>
  <si>
    <t>발전기 시동용</t>
    <phoneticPr fontId="19" type="noConversion"/>
  </si>
  <si>
    <t>ESP200-12</t>
    <phoneticPr fontId="19" type="noConversion"/>
  </si>
  <si>
    <t>조작전원용</t>
    <phoneticPr fontId="19" type="noConversion"/>
  </si>
  <si>
    <t>DC전원용</t>
    <phoneticPr fontId="19" type="noConversion"/>
  </si>
  <si>
    <r>
      <t>단자부
참고값(m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</si>
  <si>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단자부
참고값(m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</si>
  <si>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롯데마트 거제점</t>
  </si>
  <si>
    <t>2022.11.01</t>
    <phoneticPr fontId="19" type="noConversion"/>
  </si>
  <si>
    <t xml:space="preserve">1. BS차원에서 점검 진행
2. 내부저항 및 충전전압 : 이상없음
3. 정상운영
</t>
    <phoneticPr fontId="19" type="noConversion"/>
  </si>
  <si>
    <t>ESP100-12</t>
    <phoneticPr fontId="19" type="noConversion"/>
  </si>
  <si>
    <t>2019.12.13</t>
    <phoneticPr fontId="19" type="noConversion"/>
  </si>
  <si>
    <t>-</t>
    <phoneticPr fontId="19" type="noConversion"/>
  </si>
  <si>
    <t>2025.06.23</t>
    <phoneticPr fontId="19" type="noConversion"/>
  </si>
  <si>
    <r>
      <t xml:space="preserve">ITX200-12
(아트라스 </t>
    </r>
    <r>
      <rPr>
        <sz val="11"/>
        <color theme="1"/>
        <rFont val="Gulim"/>
        <family val="3"/>
        <charset val="129"/>
      </rPr>
      <t>社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</si>
  <si>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1. BS차원에서 점검 진행
2. 내부저항 및 충전전압 :이상없음
3. 부족충전으로 전압 조정 권고</t>
    <phoneticPr fontId="19" type="noConversion"/>
  </si>
  <si>
    <t xml:space="preserve">1. BS차원에서 점검 진행
2. 전압 및 내부저항 : 기대수명종료
3. 교체권유
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</si>
</sst>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</numFmts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  <font>
      <sz val="11"/>
      <color theme="1"/>
      <name val="Calibri"/>
      <family val="3"/>
      <charset val="161"/>
    </font>
    <font>
      <sz val="11"/>
      <color theme="1"/>
      <name val="Gulim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</cellStyleXfs>
  <cellXfs count="49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2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 shrinkToFit="1"/>
    </xf>
    <xf numFmtId="0" fontId="20" fillId="0" borderId="11" xfId="42" applyFont="1" applyFill="1" applyBorder="1" applyAlignment="1">
      <alignment horizontal="center" vertical="center"/>
    </xf>
    <xf numFmtId="177" fontId="20" fillId="0" borderId="13" xfId="42" applyNumberFormat="1" applyFont="1" applyFill="1" applyBorder="1" applyAlignment="1">
      <alignment horizontal="center" vertical="center"/>
    </xf>
    <xf numFmtId="2" fontId="20" fillId="0" borderId="13" xfId="42" applyNumberFormat="1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18" fillId="0" borderId="0" xfId="42" applyAlignment="1">
      <alignment vertical="center" wrapText="1"/>
    </xf>
    <xf numFmtId="0" fontId="18" fillId="0" borderId="0" xfId="42">
      <alignment vertical="center"/>
    </xf>
    <xf numFmtId="0" fontId="20" fillId="0" borderId="11" xfId="42" applyFont="1" applyFill="1" applyBorder="1" applyAlignment="1">
      <alignment horizontal="center" vertical="center" wrapText="1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 xr:uid="{00000000-0005-0000-0000-000020000000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C000000}"/>
    <cellStyle name="표준 2 2" xfId="44" xr:uid="{00000000-0005-0000-0000-00002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842433</xdr:colOff>
      <xdr:row>25</xdr:row>
      <xdr:rowOff>2132616</xdr:rowOff>
    </xdr:from>
    <xdr:to>
      <xdr:col>3</xdr:col>
      <xdr:colOff>119809</xdr:colOff>
      <xdr:row>25</xdr:row>
      <xdr:rowOff>2468793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977150" y="9611812"/>
          <a:ext cx="133974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1</xdr:col>
      <xdr:colOff>443453</xdr:colOff>
      <xdr:row>25</xdr:row>
      <xdr:rowOff>236384</xdr:rowOff>
    </xdr:from>
    <xdr:to>
      <xdr:col>4</xdr:col>
      <xdr:colOff>355630</xdr:colOff>
      <xdr:row>25</xdr:row>
      <xdr:rowOff>1842548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3AE7AB8E-89E8-4E43-A181-D53FA5DADD5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2099" t="28173" r="19286" b="48616"/>
        <a:stretch/>
      </xdr:blipFill>
      <xdr:spPr>
        <a:xfrm rot="16200000">
          <a:off x="2106090" y="7187660"/>
          <a:ext cx="1606164" cy="2662003"/>
        </a:xfrm>
        <a:prstGeom prst="rect">
          <a:avLst/>
        </a:prstGeom>
      </xdr:spPr>
    </xdr:pic>
    <xdr:clientData/>
  </xdr:twoCellAnchor>
  <xdr:twoCellAnchor editAs="oneCell">
    <xdr:from>
      <xdr:col>6</xdr:col>
      <xdr:colOff>725060</xdr:colOff>
      <xdr:row>25</xdr:row>
      <xdr:rowOff>173271</xdr:rowOff>
    </xdr:from>
    <xdr:to>
      <xdr:col>8</xdr:col>
      <xdr:colOff>1010479</xdr:colOff>
      <xdr:row>25</xdr:row>
      <xdr:rowOff>2383735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0EACC451-1D49-41DE-9D5A-5C66CA29536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418" t="13225" r="17118"/>
        <a:stretch/>
      </xdr:blipFill>
      <xdr:spPr>
        <a:xfrm>
          <a:off x="6448343" y="7652467"/>
          <a:ext cx="2422332" cy="221046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11604</xdr:colOff>
      <xdr:row>16</xdr:row>
      <xdr:rowOff>1867571</xdr:rowOff>
    </xdr:from>
    <xdr:to>
      <xdr:col>3</xdr:col>
      <xdr:colOff>16607</xdr:colOff>
      <xdr:row>16</xdr:row>
      <xdr:rowOff>2211368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2314169" y="7408636"/>
          <a:ext cx="1330221" cy="34379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1</xdr:col>
      <xdr:colOff>972957</xdr:colOff>
      <xdr:row>16</xdr:row>
      <xdr:rowOff>185427</xdr:rowOff>
    </xdr:from>
    <xdr:to>
      <xdr:col>3</xdr:col>
      <xdr:colOff>282271</xdr:colOff>
      <xdr:row>16</xdr:row>
      <xdr:rowOff>2232096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C486258F-2F12-41FD-8CFF-CE05DAD1355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074" r="13760"/>
        <a:stretch/>
      </xdr:blipFill>
      <xdr:spPr>
        <a:xfrm>
          <a:off x="2107674" y="5726492"/>
          <a:ext cx="1810000" cy="2052384"/>
        </a:xfrm>
        <a:prstGeom prst="rect">
          <a:avLst/>
        </a:prstGeom>
      </xdr:spPr>
    </xdr:pic>
    <xdr:clientData/>
  </xdr:twoCellAnchor>
  <xdr:twoCellAnchor editAs="oneCell">
    <xdr:from>
      <xdr:col>6</xdr:col>
      <xdr:colOff>538371</xdr:colOff>
      <xdr:row>16</xdr:row>
      <xdr:rowOff>232574</xdr:rowOff>
    </xdr:from>
    <xdr:to>
      <xdr:col>8</xdr:col>
      <xdr:colOff>1383849</xdr:colOff>
      <xdr:row>16</xdr:row>
      <xdr:rowOff>2221644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4A6E8FD2-DB89-462B-8056-568043FA317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710" t="31003" r="28829" b="21031"/>
        <a:stretch/>
      </xdr:blipFill>
      <xdr:spPr>
        <a:xfrm rot="16200000">
          <a:off x="7189010" y="5276978"/>
          <a:ext cx="1985260" cy="297858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801019</xdr:colOff>
      <xdr:row>11</xdr:row>
      <xdr:rowOff>2024942</xdr:rowOff>
    </xdr:from>
    <xdr:to>
      <xdr:col>2</xdr:col>
      <xdr:colOff>972917</xdr:colOff>
      <xdr:row>11</xdr:row>
      <xdr:rowOff>2361119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935736" y="6489268"/>
          <a:ext cx="133974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1</xdr:col>
      <xdr:colOff>286082</xdr:colOff>
      <xdr:row>11</xdr:row>
      <xdr:rowOff>335777</xdr:rowOff>
    </xdr:from>
    <xdr:to>
      <xdr:col>3</xdr:col>
      <xdr:colOff>201735</xdr:colOff>
      <xdr:row>11</xdr:row>
      <xdr:rowOff>1901192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8EDD4D15-AD23-40A1-8DE0-8679AA619F7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010" t="24723" r="38235" b="42928"/>
        <a:stretch/>
      </xdr:blipFill>
      <xdr:spPr>
        <a:xfrm rot="5400000">
          <a:off x="1842451" y="4378451"/>
          <a:ext cx="1565415" cy="2408719"/>
        </a:xfrm>
        <a:prstGeom prst="rect">
          <a:avLst/>
        </a:prstGeom>
      </xdr:spPr>
    </xdr:pic>
    <xdr:clientData/>
  </xdr:twoCellAnchor>
  <xdr:twoCellAnchor editAs="oneCell">
    <xdr:from>
      <xdr:col>6</xdr:col>
      <xdr:colOff>811775</xdr:colOff>
      <xdr:row>11</xdr:row>
      <xdr:rowOff>115582</xdr:rowOff>
    </xdr:from>
    <xdr:to>
      <xdr:col>8</xdr:col>
      <xdr:colOff>690605</xdr:colOff>
      <xdr:row>11</xdr:row>
      <xdr:rowOff>2312755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2C8D83C5-CBED-41EF-A610-7642F5BEE7B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7882"/>
        <a:stretch/>
      </xdr:blipFill>
      <xdr:spPr>
        <a:xfrm>
          <a:off x="6965753" y="4579908"/>
          <a:ext cx="2015743" cy="21971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0"/>
  <sheetViews>
    <sheetView topLeftCell="A19" zoomScale="115" zoomScaleNormal="115" workbookViewId="0">
      <selection activeCell="G25" sqref="G25:I25"/>
    </sheetView>
  </sheetViews>
  <sheetFormatPr defaultColWidth="9" defaultRowHeight="15"/>
  <cols>
    <col min="1" max="1" width="14.8984375" style="7" customWidth="1"/>
    <col min="2" max="2" width="15.3984375" style="7" customWidth="1"/>
    <col min="3" max="3" width="11.7968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5.59765625" style="7" customWidth="1"/>
    <col min="10" max="16384" width="9" style="7"/>
  </cols>
  <sheetData>
    <row r="1" spans="1:11" ht="15.6" thickBot="1"/>
    <row r="2" spans="1:11" ht="45.6" customHeight="1" thickBot="1">
      <c r="A2" s="29" t="s">
        <v>0</v>
      </c>
      <c r="B2" s="29" t="s">
        <v>23</v>
      </c>
      <c r="C2" s="29" t="s">
        <v>1</v>
      </c>
      <c r="D2" s="37" t="s">
        <v>29</v>
      </c>
      <c r="E2" s="38"/>
      <c r="F2" s="10" t="s">
        <v>5</v>
      </c>
      <c r="G2" s="14" t="s">
        <v>19</v>
      </c>
      <c r="H2" s="29" t="s">
        <v>6</v>
      </c>
      <c r="I2" s="10">
        <v>18</v>
      </c>
      <c r="J2"/>
      <c r="K2"/>
    </row>
    <row r="3" spans="1:11" ht="30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26</v>
      </c>
      <c r="I3" s="17" t="s">
        <v>13</v>
      </c>
      <c r="J3"/>
      <c r="K3"/>
    </row>
    <row r="4" spans="1:11" ht="17.399999999999999">
      <c r="A4" s="22">
        <v>46120</v>
      </c>
      <c r="B4" s="28" t="s">
        <v>28</v>
      </c>
      <c r="C4" s="28" t="s">
        <v>25</v>
      </c>
      <c r="D4" s="2">
        <v>1</v>
      </c>
      <c r="E4" s="11">
        <v>13.16</v>
      </c>
      <c r="F4" s="23">
        <v>2.31</v>
      </c>
      <c r="G4" s="24">
        <v>25</v>
      </c>
      <c r="H4" s="25">
        <v>2.2999999999999998</v>
      </c>
      <c r="I4" s="26">
        <f>F4/H4</f>
        <v>1.0043478260869567</v>
      </c>
      <c r="J4"/>
      <c r="K4"/>
    </row>
    <row r="5" spans="1:11" ht="17.399999999999999">
      <c r="A5" s="22">
        <v>46120</v>
      </c>
      <c r="B5" s="28" t="s">
        <v>28</v>
      </c>
      <c r="C5" s="28" t="s">
        <v>25</v>
      </c>
      <c r="D5" s="2">
        <v>2</v>
      </c>
      <c r="E5" s="11">
        <v>13.18</v>
      </c>
      <c r="F5" s="23">
        <v>2.4</v>
      </c>
      <c r="G5" s="24">
        <v>25</v>
      </c>
      <c r="H5" s="25">
        <v>2.2999999999999998</v>
      </c>
      <c r="I5" s="26">
        <f t="shared" ref="I5:I21" si="0">F5/H5</f>
        <v>1.0434782608695652</v>
      </c>
      <c r="J5"/>
      <c r="K5"/>
    </row>
    <row r="6" spans="1:11" ht="17.399999999999999">
      <c r="A6" s="22">
        <v>46120</v>
      </c>
      <c r="B6" s="28" t="s">
        <v>28</v>
      </c>
      <c r="C6" s="28" t="s">
        <v>25</v>
      </c>
      <c r="D6" s="2">
        <v>3</v>
      </c>
      <c r="E6" s="11">
        <v>13.19</v>
      </c>
      <c r="F6" s="23">
        <v>2.42</v>
      </c>
      <c r="G6" s="24">
        <v>25</v>
      </c>
      <c r="H6" s="25">
        <v>2.2999999999999998</v>
      </c>
      <c r="I6" s="26">
        <f t="shared" si="0"/>
        <v>1.0521739130434784</v>
      </c>
      <c r="J6"/>
      <c r="K6"/>
    </row>
    <row r="7" spans="1:11" ht="17.399999999999999">
      <c r="A7" s="22">
        <v>46120</v>
      </c>
      <c r="B7" s="28" t="s">
        <v>28</v>
      </c>
      <c r="C7" s="28" t="s">
        <v>25</v>
      </c>
      <c r="D7" s="2">
        <v>4</v>
      </c>
      <c r="E7" s="11">
        <v>13.12</v>
      </c>
      <c r="F7" s="23">
        <v>2.3199999999999998</v>
      </c>
      <c r="G7" s="24">
        <v>25</v>
      </c>
      <c r="H7" s="25">
        <v>2.2999999999999998</v>
      </c>
      <c r="I7" s="26">
        <f t="shared" si="0"/>
        <v>1.008695652173913</v>
      </c>
      <c r="J7"/>
      <c r="K7"/>
    </row>
    <row r="8" spans="1:11" ht="17.399999999999999">
      <c r="A8" s="22">
        <v>46120</v>
      </c>
      <c r="B8" s="28" t="s">
        <v>28</v>
      </c>
      <c r="C8" s="28" t="s">
        <v>25</v>
      </c>
      <c r="D8" s="2">
        <v>5</v>
      </c>
      <c r="E8" s="11">
        <v>13.17</v>
      </c>
      <c r="F8" s="23">
        <v>2.33</v>
      </c>
      <c r="G8" s="24">
        <v>25</v>
      </c>
      <c r="H8" s="25">
        <v>2.2999999999999998</v>
      </c>
      <c r="I8" s="26">
        <f t="shared" si="0"/>
        <v>1.0130434782608697</v>
      </c>
      <c r="J8"/>
      <c r="K8"/>
    </row>
    <row r="9" spans="1:11" ht="17.399999999999999">
      <c r="A9" s="22">
        <v>46120</v>
      </c>
      <c r="B9" s="28" t="s">
        <v>28</v>
      </c>
      <c r="C9" s="28" t="s">
        <v>25</v>
      </c>
      <c r="D9" s="2">
        <v>6</v>
      </c>
      <c r="E9" s="11">
        <v>13.06</v>
      </c>
      <c r="F9" s="23">
        <v>2.35</v>
      </c>
      <c r="G9" s="24">
        <v>25</v>
      </c>
      <c r="H9" s="25">
        <v>2.2999999999999998</v>
      </c>
      <c r="I9" s="26">
        <f t="shared" si="0"/>
        <v>1.0217391304347827</v>
      </c>
      <c r="J9"/>
      <c r="K9"/>
    </row>
    <row r="10" spans="1:11" ht="17.399999999999999">
      <c r="A10" s="22">
        <v>46120</v>
      </c>
      <c r="B10" s="28" t="s">
        <v>28</v>
      </c>
      <c r="C10" s="28" t="s">
        <v>25</v>
      </c>
      <c r="D10" s="2">
        <v>7</v>
      </c>
      <c r="E10" s="11">
        <v>13.15</v>
      </c>
      <c r="F10" s="23">
        <v>2.37</v>
      </c>
      <c r="G10" s="24">
        <v>25</v>
      </c>
      <c r="H10" s="25">
        <v>2.2999999999999998</v>
      </c>
      <c r="I10" s="26">
        <f t="shared" si="0"/>
        <v>1.0304347826086957</v>
      </c>
      <c r="J10"/>
      <c r="K10"/>
    </row>
    <row r="11" spans="1:11" ht="17.399999999999999">
      <c r="A11" s="22">
        <v>46120</v>
      </c>
      <c r="B11" s="28" t="s">
        <v>28</v>
      </c>
      <c r="C11" s="28" t="s">
        <v>25</v>
      </c>
      <c r="D11" s="2">
        <v>8</v>
      </c>
      <c r="E11" s="11">
        <v>13.16</v>
      </c>
      <c r="F11" s="23">
        <v>2.38</v>
      </c>
      <c r="G11" s="24">
        <v>25</v>
      </c>
      <c r="H11" s="25">
        <v>2.2999999999999998</v>
      </c>
      <c r="I11" s="26">
        <f t="shared" si="0"/>
        <v>1.0347826086956522</v>
      </c>
      <c r="J11"/>
      <c r="K11"/>
    </row>
    <row r="12" spans="1:11" ht="17.399999999999999">
      <c r="A12" s="22">
        <v>46120</v>
      </c>
      <c r="B12" s="28" t="s">
        <v>28</v>
      </c>
      <c r="C12" s="28" t="s">
        <v>25</v>
      </c>
      <c r="D12" s="2">
        <v>9</v>
      </c>
      <c r="E12" s="30">
        <v>13.08</v>
      </c>
      <c r="F12" s="31">
        <v>2.41</v>
      </c>
      <c r="G12" s="24">
        <v>25</v>
      </c>
      <c r="H12" s="25">
        <v>2.2999999999999998</v>
      </c>
      <c r="I12" s="26">
        <f t="shared" si="0"/>
        <v>1.0478260869565219</v>
      </c>
      <c r="J12"/>
      <c r="K12"/>
    </row>
    <row r="13" spans="1:11" ht="17.399999999999999">
      <c r="A13" s="22">
        <v>46120</v>
      </c>
      <c r="B13" s="28" t="s">
        <v>28</v>
      </c>
      <c r="C13" s="28" t="s">
        <v>25</v>
      </c>
      <c r="D13" s="2">
        <v>10</v>
      </c>
      <c r="E13" s="3">
        <v>13.13</v>
      </c>
      <c r="F13" s="3">
        <v>2.38</v>
      </c>
      <c r="G13" s="24">
        <v>25</v>
      </c>
      <c r="H13" s="25">
        <v>2.2999999999999998</v>
      </c>
      <c r="I13" s="26">
        <f t="shared" si="0"/>
        <v>1.0347826086956522</v>
      </c>
      <c r="J13"/>
      <c r="K13"/>
    </row>
    <row r="14" spans="1:11" ht="17.399999999999999">
      <c r="A14" s="22">
        <v>46120</v>
      </c>
      <c r="B14" s="28" t="s">
        <v>28</v>
      </c>
      <c r="C14" s="28" t="s">
        <v>25</v>
      </c>
      <c r="D14" s="2">
        <v>11</v>
      </c>
      <c r="E14" s="3">
        <v>13.14</v>
      </c>
      <c r="F14" s="3">
        <v>2.35</v>
      </c>
      <c r="G14" s="24">
        <v>25</v>
      </c>
      <c r="H14" s="25">
        <v>2.2999999999999998</v>
      </c>
      <c r="I14" s="26">
        <f t="shared" si="0"/>
        <v>1.0217391304347827</v>
      </c>
      <c r="J14"/>
      <c r="K14"/>
    </row>
    <row r="15" spans="1:11" ht="17.399999999999999">
      <c r="A15" s="22">
        <v>46120</v>
      </c>
      <c r="B15" s="28" t="s">
        <v>28</v>
      </c>
      <c r="C15" s="28" t="s">
        <v>25</v>
      </c>
      <c r="D15" s="2">
        <v>12</v>
      </c>
      <c r="E15" s="3">
        <v>13.14</v>
      </c>
      <c r="F15" s="3">
        <v>2.42</v>
      </c>
      <c r="G15" s="24">
        <v>25</v>
      </c>
      <c r="H15" s="25">
        <v>2.2999999999999998</v>
      </c>
      <c r="I15" s="26">
        <f t="shared" si="0"/>
        <v>1.0521739130434784</v>
      </c>
      <c r="J15"/>
      <c r="K15"/>
    </row>
    <row r="16" spans="1:11" ht="17.399999999999999">
      <c r="A16" s="22">
        <v>46120</v>
      </c>
      <c r="B16" s="28" t="s">
        <v>28</v>
      </c>
      <c r="C16" s="28" t="s">
        <v>25</v>
      </c>
      <c r="D16" s="2">
        <v>13</v>
      </c>
      <c r="E16" s="3">
        <v>13.1</v>
      </c>
      <c r="F16" s="3">
        <v>2.38</v>
      </c>
      <c r="G16" s="24">
        <v>25</v>
      </c>
      <c r="H16" s="25">
        <v>2.2999999999999998</v>
      </c>
      <c r="I16" s="26">
        <f t="shared" si="0"/>
        <v>1.0347826086956522</v>
      </c>
      <c r="J16"/>
      <c r="K16"/>
    </row>
    <row r="17" spans="1:11" ht="17.399999999999999">
      <c r="A17" s="22">
        <v>46120</v>
      </c>
      <c r="B17" s="28" t="s">
        <v>28</v>
      </c>
      <c r="C17" s="28" t="s">
        <v>25</v>
      </c>
      <c r="D17" s="2">
        <v>14</v>
      </c>
      <c r="E17" s="3">
        <v>13.12</v>
      </c>
      <c r="F17" s="3">
        <v>2.33</v>
      </c>
      <c r="G17" s="24">
        <v>25</v>
      </c>
      <c r="H17" s="25">
        <v>2.2999999999999998</v>
      </c>
      <c r="I17" s="26">
        <f t="shared" si="0"/>
        <v>1.0130434782608697</v>
      </c>
      <c r="J17"/>
      <c r="K17"/>
    </row>
    <row r="18" spans="1:11" ht="17.399999999999999">
      <c r="A18" s="22">
        <v>46120</v>
      </c>
      <c r="B18" s="28" t="s">
        <v>28</v>
      </c>
      <c r="C18" s="28" t="s">
        <v>25</v>
      </c>
      <c r="D18" s="2">
        <v>15</v>
      </c>
      <c r="E18" s="3">
        <v>13.08</v>
      </c>
      <c r="F18" s="3">
        <v>2.33</v>
      </c>
      <c r="G18" s="24">
        <v>25</v>
      </c>
      <c r="H18" s="25">
        <v>2.2999999999999998</v>
      </c>
      <c r="I18" s="26">
        <f t="shared" si="0"/>
        <v>1.0130434782608697</v>
      </c>
      <c r="J18"/>
      <c r="K18"/>
    </row>
    <row r="19" spans="1:11" ht="17.399999999999999">
      <c r="A19" s="22">
        <v>46120</v>
      </c>
      <c r="B19" s="28" t="s">
        <v>28</v>
      </c>
      <c r="C19" s="28" t="s">
        <v>25</v>
      </c>
      <c r="D19" s="2">
        <v>16</v>
      </c>
      <c r="E19" s="3">
        <v>13.16</v>
      </c>
      <c r="F19" s="3">
        <v>2.2999999999999998</v>
      </c>
      <c r="G19" s="24">
        <v>25</v>
      </c>
      <c r="H19" s="25">
        <v>2.2999999999999998</v>
      </c>
      <c r="I19" s="26">
        <f t="shared" si="0"/>
        <v>1</v>
      </c>
      <c r="J19"/>
      <c r="K19"/>
    </row>
    <row r="20" spans="1:11" ht="17.399999999999999">
      <c r="A20" s="22">
        <v>46120</v>
      </c>
      <c r="B20" s="28" t="s">
        <v>28</v>
      </c>
      <c r="C20" s="28" t="s">
        <v>25</v>
      </c>
      <c r="D20" s="2">
        <v>17</v>
      </c>
      <c r="E20" s="3">
        <v>13.17</v>
      </c>
      <c r="F20" s="3">
        <v>2.3199999999999998</v>
      </c>
      <c r="G20" s="24">
        <v>25</v>
      </c>
      <c r="H20" s="25">
        <v>2.2999999999999998</v>
      </c>
      <c r="I20" s="26">
        <f t="shared" si="0"/>
        <v>1.008695652173913</v>
      </c>
      <c r="J20"/>
      <c r="K20"/>
    </row>
    <row r="21" spans="1:11" ht="17.399999999999999">
      <c r="A21" s="22">
        <v>46120</v>
      </c>
      <c r="B21" s="28" t="s">
        <v>28</v>
      </c>
      <c r="C21" s="28" t="s">
        <v>25</v>
      </c>
      <c r="D21" s="2">
        <v>18</v>
      </c>
      <c r="E21" s="3">
        <v>13.17</v>
      </c>
      <c r="F21" s="3">
        <v>2.35</v>
      </c>
      <c r="G21" s="24">
        <v>25</v>
      </c>
      <c r="H21" s="25">
        <v>2.2999999999999998</v>
      </c>
      <c r="I21" s="26">
        <f t="shared" si="0"/>
        <v>1.0217391304347827</v>
      </c>
      <c r="J21"/>
      <c r="K21"/>
    </row>
    <row r="22" spans="1:11" ht="17.399999999999999">
      <c r="A22" s="39" t="s">
        <v>14</v>
      </c>
      <c r="B22" s="40"/>
      <c r="C22" s="40"/>
      <c r="D22" s="41"/>
      <c r="E22" s="19">
        <f>AVERAGE(E4:E21)</f>
        <v>13.137777777777778</v>
      </c>
      <c r="F22" s="19">
        <f>AVERAGE(F4:F21)</f>
        <v>2.3583333333333329</v>
      </c>
      <c r="G22" s="21"/>
      <c r="H22" s="21"/>
      <c r="I22" s="20">
        <f>AVERAGE(I4:I21)</f>
        <v>1.0253623188405796</v>
      </c>
      <c r="J22"/>
      <c r="K22"/>
    </row>
    <row r="23" spans="1:11" ht="17.399999999999999">
      <c r="A23" s="42" t="s">
        <v>15</v>
      </c>
      <c r="B23" s="43"/>
      <c r="C23" s="43"/>
      <c r="D23" s="44"/>
      <c r="E23" s="4">
        <f>MAX(E4:E21)</f>
        <v>13.19</v>
      </c>
      <c r="F23" s="4">
        <f>MAX(F4:F21)</f>
        <v>2.42</v>
      </c>
      <c r="G23" s="5"/>
      <c r="H23" s="6"/>
      <c r="I23" s="15">
        <f>MAX(I4:I21)</f>
        <v>1.0521739130434784</v>
      </c>
      <c r="J23"/>
      <c r="K23"/>
    </row>
    <row r="24" spans="1:11" ht="17.399999999999999">
      <c r="A24" s="42" t="s">
        <v>16</v>
      </c>
      <c r="B24" s="43"/>
      <c r="C24" s="43"/>
      <c r="D24" s="44"/>
      <c r="E24" s="4">
        <f>MIN(E4:E21)</f>
        <v>13.06</v>
      </c>
      <c r="F24" s="4">
        <f>MIN(F4:F21)</f>
        <v>2.2999999999999998</v>
      </c>
      <c r="G24" s="5"/>
      <c r="H24" s="6"/>
      <c r="I24" s="15">
        <f>MIN(I4:I21)</f>
        <v>1</v>
      </c>
      <c r="J24"/>
      <c r="K24"/>
    </row>
    <row r="25" spans="1:11" ht="141.75" customHeight="1">
      <c r="A25" s="1" t="s">
        <v>9</v>
      </c>
      <c r="B25" s="45" t="s">
        <v>30</v>
      </c>
      <c r="C25" s="33"/>
      <c r="D25" s="33"/>
      <c r="E25" s="34"/>
      <c r="F25" s="3" t="s">
        <v>10</v>
      </c>
      <c r="G25" s="33"/>
      <c r="H25" s="33"/>
      <c r="I25" s="34"/>
      <c r="J25"/>
      <c r="K25"/>
    </row>
    <row r="26" spans="1:11" ht="195.75" customHeight="1">
      <c r="A26" s="3" t="s">
        <v>11</v>
      </c>
      <c r="B26" s="32"/>
      <c r="C26" s="33"/>
      <c r="D26" s="33"/>
      <c r="E26" s="34"/>
      <c r="F26" s="3"/>
      <c r="G26" s="35"/>
      <c r="H26" s="35"/>
      <c r="I26" s="36"/>
      <c r="J26"/>
    </row>
    <row r="27" spans="1:11">
      <c r="H27" s="13"/>
    </row>
    <row r="28" spans="1:11">
      <c r="H28" s="13"/>
    </row>
    <row r="29" spans="1:11">
      <c r="H29" s="13"/>
    </row>
    <row r="30" spans="1:11">
      <c r="H30" s="13"/>
    </row>
  </sheetData>
  <autoFilter ref="A3:I21" xr:uid="{00000000-0009-0000-0000-000000000000}"/>
  <mergeCells count="8">
    <mergeCell ref="B26:E26"/>
    <mergeCell ref="G26:I26"/>
    <mergeCell ref="D2:E2"/>
    <mergeCell ref="A22:D22"/>
    <mergeCell ref="A23:D23"/>
    <mergeCell ref="A24:D24"/>
    <mergeCell ref="B25:E25"/>
    <mergeCell ref="G25:I25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21"/>
  <sheetViews>
    <sheetView zoomScale="115" zoomScaleNormal="115" workbookViewId="0">
      <selection activeCell="G16" sqref="G16:I16"/>
    </sheetView>
  </sheetViews>
  <sheetFormatPr defaultColWidth="9" defaultRowHeight="15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5.59765625" style="7" customWidth="1"/>
    <col min="10" max="16384" width="9" style="7"/>
  </cols>
  <sheetData>
    <row r="1" spans="1:11" ht="15.6" thickBot="1"/>
    <row r="2" spans="1:11" ht="45.6" customHeight="1" thickBot="1">
      <c r="A2" s="18" t="s">
        <v>0</v>
      </c>
      <c r="B2" s="18" t="s">
        <v>31</v>
      </c>
      <c r="C2" s="18" t="s">
        <v>1</v>
      </c>
      <c r="D2" s="37" t="s">
        <v>32</v>
      </c>
      <c r="E2" s="38"/>
      <c r="F2" s="10" t="s">
        <v>5</v>
      </c>
      <c r="G2" s="14" t="s">
        <v>19</v>
      </c>
      <c r="H2" s="18" t="s">
        <v>6</v>
      </c>
      <c r="I2" s="10">
        <v>9</v>
      </c>
      <c r="J2"/>
      <c r="K2"/>
    </row>
    <row r="3" spans="1:11" ht="30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27</v>
      </c>
      <c r="I3" s="17" t="s">
        <v>13</v>
      </c>
      <c r="J3"/>
      <c r="K3"/>
    </row>
    <row r="4" spans="1:11" ht="17.399999999999999">
      <c r="A4" s="22">
        <v>46120</v>
      </c>
      <c r="B4" s="28" t="s">
        <v>28</v>
      </c>
      <c r="C4" s="28" t="s">
        <v>24</v>
      </c>
      <c r="D4" s="2">
        <v>1</v>
      </c>
      <c r="E4" s="11">
        <v>13.21</v>
      </c>
      <c r="F4" s="23">
        <v>6.07</v>
      </c>
      <c r="G4" s="24">
        <v>25</v>
      </c>
      <c r="H4" s="25">
        <v>3.3</v>
      </c>
      <c r="I4" s="26">
        <f>F4/H4</f>
        <v>1.8393939393939396</v>
      </c>
      <c r="J4"/>
      <c r="K4"/>
    </row>
    <row r="5" spans="1:11" ht="17.399999999999999">
      <c r="A5" s="22">
        <v>46120</v>
      </c>
      <c r="B5" s="28" t="s">
        <v>28</v>
      </c>
      <c r="C5" s="28" t="s">
        <v>21</v>
      </c>
      <c r="D5" s="2">
        <v>2</v>
      </c>
      <c r="E5" s="11">
        <v>13.26</v>
      </c>
      <c r="F5" s="23">
        <v>5.74</v>
      </c>
      <c r="G5" s="24">
        <v>25</v>
      </c>
      <c r="H5" s="25">
        <v>3.3</v>
      </c>
      <c r="I5" s="26">
        <f t="shared" ref="I5:I12" si="0">F5/H5</f>
        <v>1.7393939393939395</v>
      </c>
      <c r="J5"/>
      <c r="K5"/>
    </row>
    <row r="6" spans="1:11" ht="17.399999999999999">
      <c r="A6" s="22">
        <v>46120</v>
      </c>
      <c r="B6" s="28" t="s">
        <v>28</v>
      </c>
      <c r="C6" s="28" t="s">
        <v>21</v>
      </c>
      <c r="D6" s="2">
        <v>3</v>
      </c>
      <c r="E6" s="11">
        <v>13.32</v>
      </c>
      <c r="F6" s="23">
        <v>5.3</v>
      </c>
      <c r="G6" s="24">
        <v>25</v>
      </c>
      <c r="H6" s="25">
        <v>3.3</v>
      </c>
      <c r="I6" s="26">
        <f t="shared" si="0"/>
        <v>1.6060606060606062</v>
      </c>
      <c r="J6"/>
      <c r="K6"/>
    </row>
    <row r="7" spans="1:11" ht="17.399999999999999">
      <c r="A7" s="22">
        <v>46120</v>
      </c>
      <c r="B7" s="28" t="s">
        <v>28</v>
      </c>
      <c r="C7" s="28" t="s">
        <v>21</v>
      </c>
      <c r="D7" s="2">
        <v>4</v>
      </c>
      <c r="E7" s="11">
        <v>12.98</v>
      </c>
      <c r="F7" s="23">
        <v>6.78</v>
      </c>
      <c r="G7" s="24">
        <v>25</v>
      </c>
      <c r="H7" s="25">
        <v>3.3</v>
      </c>
      <c r="I7" s="26">
        <f t="shared" si="0"/>
        <v>2.0545454545454547</v>
      </c>
      <c r="J7"/>
      <c r="K7"/>
    </row>
    <row r="8" spans="1:11" ht="17.399999999999999">
      <c r="A8" s="22">
        <v>46120</v>
      </c>
      <c r="B8" s="28" t="s">
        <v>28</v>
      </c>
      <c r="C8" s="28" t="s">
        <v>21</v>
      </c>
      <c r="D8" s="2">
        <v>5</v>
      </c>
      <c r="E8" s="11">
        <v>12.81</v>
      </c>
      <c r="F8" s="23">
        <v>7.98</v>
      </c>
      <c r="G8" s="24">
        <v>25</v>
      </c>
      <c r="H8" s="25">
        <v>3.3</v>
      </c>
      <c r="I8" s="26">
        <f t="shared" si="0"/>
        <v>2.4181818181818184</v>
      </c>
      <c r="J8"/>
      <c r="K8"/>
    </row>
    <row r="9" spans="1:11" ht="17.399999999999999">
      <c r="A9" s="22">
        <v>46120</v>
      </c>
      <c r="B9" s="28" t="s">
        <v>28</v>
      </c>
      <c r="C9" s="28" t="s">
        <v>21</v>
      </c>
      <c r="D9" s="2">
        <v>6</v>
      </c>
      <c r="E9" s="11">
        <v>12.69</v>
      </c>
      <c r="F9" s="23">
        <v>7.69</v>
      </c>
      <c r="G9" s="24">
        <v>25</v>
      </c>
      <c r="H9" s="25">
        <v>3.3</v>
      </c>
      <c r="I9" s="26">
        <f t="shared" si="0"/>
        <v>2.3303030303030305</v>
      </c>
      <c r="J9"/>
      <c r="K9"/>
    </row>
    <row r="10" spans="1:11" ht="17.399999999999999">
      <c r="A10" s="22">
        <v>46120</v>
      </c>
      <c r="B10" s="28" t="s">
        <v>28</v>
      </c>
      <c r="C10" s="28" t="s">
        <v>21</v>
      </c>
      <c r="D10" s="2">
        <v>7</v>
      </c>
      <c r="E10" s="11">
        <v>13.32</v>
      </c>
      <c r="F10" s="23">
        <v>5.1100000000000003</v>
      </c>
      <c r="G10" s="24">
        <v>25</v>
      </c>
      <c r="H10" s="25">
        <v>3.3</v>
      </c>
      <c r="I10" s="26">
        <f t="shared" si="0"/>
        <v>1.5484848484848486</v>
      </c>
      <c r="J10"/>
      <c r="K10"/>
    </row>
    <row r="11" spans="1:11" ht="17.399999999999999">
      <c r="A11" s="22">
        <v>46120</v>
      </c>
      <c r="B11" s="28" t="s">
        <v>28</v>
      </c>
      <c r="C11" s="28" t="s">
        <v>21</v>
      </c>
      <c r="D11" s="2">
        <v>8</v>
      </c>
      <c r="E11" s="11">
        <v>13.24</v>
      </c>
      <c r="F11" s="23">
        <v>5.91</v>
      </c>
      <c r="G11" s="24">
        <v>25</v>
      </c>
      <c r="H11" s="25">
        <v>3.3</v>
      </c>
      <c r="I11" s="26">
        <f t="shared" si="0"/>
        <v>1.790909090909091</v>
      </c>
      <c r="J11"/>
      <c r="K11"/>
    </row>
    <row r="12" spans="1:11" ht="17.399999999999999">
      <c r="A12" s="22">
        <v>46120</v>
      </c>
      <c r="B12" s="28" t="s">
        <v>28</v>
      </c>
      <c r="C12" s="28" t="s">
        <v>21</v>
      </c>
      <c r="D12" s="2">
        <v>9</v>
      </c>
      <c r="E12" s="11">
        <v>13.25</v>
      </c>
      <c r="F12" s="23">
        <v>5.2</v>
      </c>
      <c r="G12" s="24">
        <v>25</v>
      </c>
      <c r="H12" s="25">
        <v>3.3</v>
      </c>
      <c r="I12" s="26">
        <f t="shared" si="0"/>
        <v>1.5757575757575759</v>
      </c>
      <c r="J12"/>
      <c r="K12"/>
    </row>
    <row r="13" spans="1:11" ht="17.399999999999999">
      <c r="A13" s="39" t="s">
        <v>14</v>
      </c>
      <c r="B13" s="40"/>
      <c r="C13" s="40"/>
      <c r="D13" s="41"/>
      <c r="E13" s="19">
        <f>AVERAGE(E4:E12)</f>
        <v>13.12</v>
      </c>
      <c r="F13" s="19">
        <f>AVERAGE(F4:F12)</f>
        <v>6.1977777777777776</v>
      </c>
      <c r="G13" s="24"/>
      <c r="H13" s="21"/>
      <c r="I13" s="20">
        <f>AVERAGE(I4:I12)</f>
        <v>1.8781144781144781</v>
      </c>
      <c r="J13"/>
      <c r="K13"/>
    </row>
    <row r="14" spans="1:11" ht="17.399999999999999">
      <c r="A14" s="42" t="s">
        <v>15</v>
      </c>
      <c r="B14" s="43"/>
      <c r="C14" s="43"/>
      <c r="D14" s="44"/>
      <c r="E14" s="4">
        <f>MAX(E4:E12)</f>
        <v>13.32</v>
      </c>
      <c r="F14" s="4">
        <f>MAX(F4:F12)</f>
        <v>7.98</v>
      </c>
      <c r="G14" s="5"/>
      <c r="H14" s="6"/>
      <c r="I14" s="15">
        <f>MAX(I4:I12)</f>
        <v>2.4181818181818184</v>
      </c>
      <c r="J14"/>
      <c r="K14"/>
    </row>
    <row r="15" spans="1:11" ht="17.399999999999999">
      <c r="A15" s="42" t="s">
        <v>16</v>
      </c>
      <c r="B15" s="43"/>
      <c r="C15" s="43"/>
      <c r="D15" s="44"/>
      <c r="E15" s="4">
        <f>MIN(E4:E12)</f>
        <v>12.69</v>
      </c>
      <c r="F15" s="4">
        <f>MIN(F4:F12)</f>
        <v>5.1100000000000003</v>
      </c>
      <c r="G15" s="5"/>
      <c r="H15" s="6"/>
      <c r="I15" s="15">
        <f>MIN(I4:I12)</f>
        <v>1.5484848484848486</v>
      </c>
      <c r="J15"/>
      <c r="K15"/>
    </row>
    <row r="16" spans="1:11" ht="141.75" customHeight="1">
      <c r="A16" s="1" t="s">
        <v>9</v>
      </c>
      <c r="B16" s="45" t="s">
        <v>37</v>
      </c>
      <c r="C16" s="33"/>
      <c r="D16" s="33"/>
      <c r="E16" s="34"/>
      <c r="F16" s="3" t="s">
        <v>10</v>
      </c>
      <c r="G16" s="33"/>
      <c r="H16" s="33"/>
      <c r="I16" s="34"/>
      <c r="J16"/>
      <c r="K16"/>
    </row>
    <row r="17" spans="1:10" ht="195.75" customHeight="1">
      <c r="A17" s="3" t="s">
        <v>11</v>
      </c>
      <c r="B17" s="32"/>
      <c r="C17" s="33"/>
      <c r="D17" s="33"/>
      <c r="E17" s="34"/>
      <c r="F17" s="3"/>
      <c r="G17" s="35"/>
      <c r="H17" s="35"/>
      <c r="I17" s="36"/>
      <c r="J17"/>
    </row>
    <row r="18" spans="1:10">
      <c r="H18" s="13"/>
    </row>
    <row r="19" spans="1:10">
      <c r="H19" s="13"/>
    </row>
    <row r="20" spans="1:10">
      <c r="H20" s="13"/>
    </row>
    <row r="21" spans="1:10">
      <c r="H21" s="13"/>
    </row>
  </sheetData>
  <autoFilter ref="A3:I12" xr:uid="{00000000-0009-0000-0000-000001000000}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16"/>
  <sheetViews>
    <sheetView tabSelected="1" zoomScale="115" zoomScaleNormal="115" workbookViewId="0">
      <selection activeCell="G11" sqref="G11:I11"/>
    </sheetView>
  </sheetViews>
  <sheetFormatPr defaultColWidth="9" defaultRowHeight="15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0.19921875" style="7" customWidth="1"/>
    <col min="10" max="16384" width="9" style="7"/>
  </cols>
  <sheetData>
    <row r="1" spans="1:11" ht="15.6" thickBot="1"/>
    <row r="2" spans="1:11" ht="45.6" customHeight="1" thickBot="1">
      <c r="A2" s="27" t="s">
        <v>0</v>
      </c>
      <c r="B2" s="48" t="s">
        <v>35</v>
      </c>
      <c r="C2" s="27" t="s">
        <v>1</v>
      </c>
      <c r="D2" s="37" t="s">
        <v>34</v>
      </c>
      <c r="E2" s="38"/>
      <c r="F2" s="10" t="s">
        <v>5</v>
      </c>
      <c r="G2" s="14" t="s">
        <v>20</v>
      </c>
      <c r="H2" s="27" t="s">
        <v>6</v>
      </c>
      <c r="I2" s="10">
        <v>4</v>
      </c>
      <c r="J2"/>
      <c r="K2"/>
    </row>
    <row r="3" spans="1:11" ht="30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7.399999999999999">
      <c r="A4" s="22">
        <v>46120</v>
      </c>
      <c r="B4" s="28" t="s">
        <v>28</v>
      </c>
      <c r="C4" s="28" t="s">
        <v>22</v>
      </c>
      <c r="D4" s="2">
        <v>1</v>
      </c>
      <c r="E4" s="11">
        <v>13.11</v>
      </c>
      <c r="F4" s="23">
        <v>2.66</v>
      </c>
      <c r="G4" s="24">
        <v>21</v>
      </c>
      <c r="H4" s="25" t="s">
        <v>33</v>
      </c>
      <c r="I4" s="26" t="e">
        <f>F4/H4</f>
        <v>#VALUE!</v>
      </c>
      <c r="J4"/>
      <c r="K4"/>
    </row>
    <row r="5" spans="1:11" ht="17.399999999999999">
      <c r="A5" s="22">
        <v>46120</v>
      </c>
      <c r="B5" s="28" t="s">
        <v>28</v>
      </c>
      <c r="C5" s="28" t="s">
        <v>22</v>
      </c>
      <c r="D5" s="2">
        <v>2</v>
      </c>
      <c r="E5" s="11">
        <v>13.12</v>
      </c>
      <c r="F5" s="23">
        <v>2.79</v>
      </c>
      <c r="G5" s="24">
        <v>21</v>
      </c>
      <c r="H5" s="25" t="s">
        <v>33</v>
      </c>
      <c r="I5" s="26" t="e">
        <f t="shared" ref="I5:I7" si="0">F5/H5</f>
        <v>#VALUE!</v>
      </c>
      <c r="J5"/>
      <c r="K5"/>
    </row>
    <row r="6" spans="1:11" ht="17.399999999999999">
      <c r="A6" s="22">
        <v>46120</v>
      </c>
      <c r="B6" s="28" t="s">
        <v>28</v>
      </c>
      <c r="C6" s="28" t="s">
        <v>22</v>
      </c>
      <c r="D6" s="2">
        <v>3</v>
      </c>
      <c r="E6" s="11">
        <v>13.12</v>
      </c>
      <c r="F6" s="23">
        <v>2.72</v>
      </c>
      <c r="G6" s="24">
        <v>21</v>
      </c>
      <c r="H6" s="25" t="s">
        <v>33</v>
      </c>
      <c r="I6" s="26" t="e">
        <f t="shared" si="0"/>
        <v>#VALUE!</v>
      </c>
      <c r="J6"/>
      <c r="K6"/>
    </row>
    <row r="7" spans="1:11" ht="17.399999999999999">
      <c r="A7" s="22">
        <v>46120</v>
      </c>
      <c r="B7" s="28" t="s">
        <v>28</v>
      </c>
      <c r="C7" s="28" t="s">
        <v>22</v>
      </c>
      <c r="D7" s="2">
        <v>4</v>
      </c>
      <c r="E7" s="11">
        <v>13.11</v>
      </c>
      <c r="F7" s="23">
        <v>2.65</v>
      </c>
      <c r="G7" s="24">
        <v>21</v>
      </c>
      <c r="H7" s="25" t="s">
        <v>33</v>
      </c>
      <c r="I7" s="26" t="e">
        <f t="shared" si="0"/>
        <v>#VALUE!</v>
      </c>
      <c r="J7"/>
      <c r="K7"/>
    </row>
    <row r="8" spans="1:11" ht="17.399999999999999">
      <c r="A8" s="39" t="s">
        <v>14</v>
      </c>
      <c r="B8" s="40"/>
      <c r="C8" s="40"/>
      <c r="D8" s="41"/>
      <c r="E8" s="19">
        <f>AVERAGE(E4:E7)</f>
        <v>13.114999999999998</v>
      </c>
      <c r="F8" s="19">
        <f>AVERAGE(F4:F7)</f>
        <v>2.7050000000000001</v>
      </c>
      <c r="G8" s="24">
        <v>21</v>
      </c>
      <c r="H8" s="21"/>
      <c r="I8" s="20" t="e">
        <f>AVERAGE(I4:I7)</f>
        <v>#VALUE!</v>
      </c>
      <c r="J8"/>
      <c r="K8"/>
    </row>
    <row r="9" spans="1:11" ht="17.399999999999999">
      <c r="A9" s="42" t="s">
        <v>15</v>
      </c>
      <c r="B9" s="43"/>
      <c r="C9" s="43"/>
      <c r="D9" s="44"/>
      <c r="E9" s="4">
        <f>MAX(E4:E7)</f>
        <v>13.12</v>
      </c>
      <c r="F9" s="4">
        <f>MAX(F4:F7)</f>
        <v>2.79</v>
      </c>
      <c r="G9" s="5"/>
      <c r="H9" s="6"/>
      <c r="I9" s="15" t="e">
        <f>MAX(I4:I7)</f>
        <v>#VALUE!</v>
      </c>
      <c r="J9"/>
      <c r="K9"/>
    </row>
    <row r="10" spans="1:11" ht="17.399999999999999">
      <c r="A10" s="42" t="s">
        <v>16</v>
      </c>
      <c r="B10" s="43"/>
      <c r="C10" s="43"/>
      <c r="D10" s="44"/>
      <c r="E10" s="4">
        <f>MIN(E4:E7)</f>
        <v>13.11</v>
      </c>
      <c r="F10" s="4">
        <f>MIN(F4:F7)</f>
        <v>2.65</v>
      </c>
      <c r="G10" s="5"/>
      <c r="H10" s="6"/>
      <c r="I10" s="15" t="e">
        <f>MIN(I4:I7)</f>
        <v>#VALUE!</v>
      </c>
      <c r="J10"/>
      <c r="K10"/>
    </row>
    <row r="11" spans="1:11" ht="141.75" customHeight="1">
      <c r="A11" s="1" t="s">
        <v>9</v>
      </c>
      <c r="B11" s="46" t="s">
        <v>36</v>
      </c>
      <c r="C11" s="47"/>
      <c r="D11" s="47"/>
      <c r="E11" s="47"/>
      <c r="F11" s="3" t="s">
        <v>10</v>
      </c>
      <c r="G11" s="33"/>
      <c r="H11" s="33"/>
      <c r="I11" s="34"/>
      <c r="J11"/>
      <c r="K11"/>
    </row>
    <row r="12" spans="1:11" ht="195.75" customHeight="1">
      <c r="A12" s="3" t="s">
        <v>11</v>
      </c>
      <c r="B12" s="32"/>
      <c r="C12" s="33"/>
      <c r="D12" s="33"/>
      <c r="E12" s="34"/>
      <c r="F12" s="3"/>
      <c r="G12" s="35"/>
      <c r="H12" s="35"/>
      <c r="I12" s="36"/>
      <c r="J12"/>
    </row>
    <row r="13" spans="1:11">
      <c r="H13" s="13"/>
    </row>
    <row r="14" spans="1:11">
      <c r="H14" s="13"/>
    </row>
    <row r="15" spans="1:11">
      <c r="H15" s="13"/>
    </row>
    <row r="16" spans="1:11">
      <c r="H16" s="13"/>
    </row>
  </sheetData>
  <autoFilter ref="A3:I7" xr:uid="{00000000-0009-0000-0000-000002000000}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정류기용</vt:lpstr>
      <vt:lpstr>조작전원용</vt:lpstr>
      <vt:lpstr>발전기 시동용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2026-04-08T06:48:56Z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