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7614E89F-8144-4075-BECA-1376CD14B56F}" xr6:coauthVersionLast="47" xr6:coauthVersionMax="47" xr10:uidLastSave="{00000000-0000-0000-0000-000000000000}"/>
  <bookViews>
    <workbookView xWindow="-120" yWindow="330" windowWidth="29040" windowHeight="15990" xr2:uid="{B6409A46-9833-4BE4-B77A-09563DEDFB08}"/>
  </bookViews>
  <sheets>
    <sheet name="231006(창평CC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5" i="1" l="1"/>
  <c r="R181" i="1" s="1"/>
  <c r="G185" i="1"/>
  <c r="Q181" i="1" s="1"/>
  <c r="E185" i="1"/>
  <c r="O181" i="1" s="1"/>
  <c r="H183" i="1"/>
  <c r="E183" i="1"/>
  <c r="O180" i="1" s="1"/>
  <c r="R182" i="1"/>
  <c r="N182" i="1"/>
  <c r="M182" i="1"/>
  <c r="N181" i="1"/>
  <c r="M181" i="1"/>
  <c r="H181" i="1"/>
  <c r="R179" i="1" s="1"/>
  <c r="G181" i="1"/>
  <c r="Q179" i="1" s="1"/>
  <c r="R180" i="1"/>
  <c r="N180" i="1"/>
  <c r="M180" i="1"/>
  <c r="N179" i="1"/>
  <c r="M179" i="1"/>
  <c r="H179" i="1"/>
  <c r="G179" i="1"/>
  <c r="R178" i="1"/>
  <c r="Q178" i="1"/>
  <c r="N178" i="1"/>
  <c r="M178" i="1"/>
  <c r="J178" i="1"/>
  <c r="O177" i="1"/>
  <c r="N177" i="1"/>
  <c r="M177" i="1"/>
  <c r="J177" i="1"/>
  <c r="F177" i="1"/>
  <c r="P177" i="1" s="1"/>
  <c r="E177" i="1"/>
  <c r="R176" i="1"/>
  <c r="N176" i="1"/>
  <c r="M176" i="1"/>
  <c r="H175" i="1"/>
  <c r="G175" i="1"/>
  <c r="Q176" i="1" s="1"/>
  <c r="E175" i="1"/>
  <c r="O176" i="1" s="1"/>
  <c r="G173" i="1"/>
  <c r="F185" i="1" s="1"/>
  <c r="P181" i="1" s="1"/>
  <c r="G170" i="1"/>
  <c r="Q166" i="1" s="1"/>
  <c r="R167" i="1"/>
  <c r="N167" i="1"/>
  <c r="M167" i="1"/>
  <c r="N166" i="1"/>
  <c r="M166" i="1"/>
  <c r="N165" i="1"/>
  <c r="M165" i="1"/>
  <c r="N164" i="1"/>
  <c r="M164" i="1"/>
  <c r="N163" i="1"/>
  <c r="M163" i="1"/>
  <c r="J163" i="1"/>
  <c r="N162" i="1"/>
  <c r="M162" i="1"/>
  <c r="J162" i="1"/>
  <c r="N161" i="1"/>
  <c r="M161" i="1"/>
  <c r="G160" i="1"/>
  <c r="Q161" i="1" s="1"/>
  <c r="G158" i="1"/>
  <c r="F170" i="1" s="1"/>
  <c r="P166" i="1" s="1"/>
  <c r="E154" i="1"/>
  <c r="O150" i="1" s="1"/>
  <c r="R151" i="1"/>
  <c r="N151" i="1"/>
  <c r="M151" i="1"/>
  <c r="N150" i="1"/>
  <c r="M150" i="1"/>
  <c r="H150" i="1"/>
  <c r="R148" i="1" s="1"/>
  <c r="N149" i="1"/>
  <c r="M149" i="1"/>
  <c r="N148" i="1"/>
  <c r="M148" i="1"/>
  <c r="H148" i="1"/>
  <c r="R147" i="1" s="1"/>
  <c r="N147" i="1"/>
  <c r="M147" i="1"/>
  <c r="J147" i="1"/>
  <c r="N146" i="1"/>
  <c r="M146" i="1"/>
  <c r="J146" i="1"/>
  <c r="N145" i="1"/>
  <c r="M145" i="1"/>
  <c r="E144" i="1"/>
  <c r="O145" i="1" s="1"/>
  <c r="G142" i="1"/>
  <c r="H152" i="1" s="1"/>
  <c r="R149" i="1" s="1"/>
  <c r="G138" i="1"/>
  <c r="F138" i="1"/>
  <c r="H136" i="1"/>
  <c r="F136" i="1"/>
  <c r="P133" i="1" s="1"/>
  <c r="E136" i="1"/>
  <c r="R135" i="1"/>
  <c r="N135" i="1"/>
  <c r="M135" i="1"/>
  <c r="Q134" i="1"/>
  <c r="P134" i="1"/>
  <c r="O134" i="1"/>
  <c r="N134" i="1"/>
  <c r="M134" i="1"/>
  <c r="H134" i="1"/>
  <c r="R132" i="1" s="1"/>
  <c r="G134" i="1"/>
  <c r="E134" i="1"/>
  <c r="O132" i="1" s="1"/>
  <c r="R133" i="1"/>
  <c r="O133" i="1"/>
  <c r="N133" i="1"/>
  <c r="M133" i="1"/>
  <c r="Q132" i="1"/>
  <c r="N132" i="1"/>
  <c r="M132" i="1"/>
  <c r="H132" i="1"/>
  <c r="R131" i="1" s="1"/>
  <c r="G132" i="1"/>
  <c r="E132" i="1"/>
  <c r="O131" i="1" s="1"/>
  <c r="Q131" i="1"/>
  <c r="N131" i="1"/>
  <c r="M131" i="1"/>
  <c r="J131" i="1"/>
  <c r="P130" i="1"/>
  <c r="N130" i="1"/>
  <c r="M130" i="1"/>
  <c r="J130" i="1"/>
  <c r="G130" i="1"/>
  <c r="Q130" i="1" s="1"/>
  <c r="F130" i="1"/>
  <c r="E130" i="1"/>
  <c r="O130" i="1" s="1"/>
  <c r="N129" i="1"/>
  <c r="M129" i="1"/>
  <c r="H128" i="1"/>
  <c r="R129" i="1" s="1"/>
  <c r="F128" i="1"/>
  <c r="E128" i="1"/>
  <c r="O129" i="1" s="1"/>
  <c r="G126" i="1"/>
  <c r="H138" i="1" s="1"/>
  <c r="R134" i="1" s="1"/>
  <c r="H122" i="1"/>
  <c r="R118" i="1" s="1"/>
  <c r="F122" i="1"/>
  <c r="P118" i="1" s="1"/>
  <c r="H120" i="1"/>
  <c r="R117" i="1" s="1"/>
  <c r="R119" i="1"/>
  <c r="N119" i="1"/>
  <c r="M119" i="1"/>
  <c r="N118" i="1"/>
  <c r="M118" i="1"/>
  <c r="G118" i="1"/>
  <c r="Q116" i="1" s="1"/>
  <c r="N117" i="1"/>
  <c r="M117" i="1"/>
  <c r="N116" i="1"/>
  <c r="M116" i="1"/>
  <c r="G116" i="1"/>
  <c r="Q115" i="1"/>
  <c r="N115" i="1"/>
  <c r="M115" i="1"/>
  <c r="J115" i="1"/>
  <c r="N114" i="1"/>
  <c r="M114" i="1"/>
  <c r="J114" i="1"/>
  <c r="E114" i="1"/>
  <c r="O114" i="1" s="1"/>
  <c r="N113" i="1"/>
  <c r="M113" i="1"/>
  <c r="H112" i="1"/>
  <c r="R113" i="1" s="1"/>
  <c r="F112" i="1"/>
  <c r="P113" i="1" s="1"/>
  <c r="G110" i="1"/>
  <c r="G122" i="1" s="1"/>
  <c r="Q118" i="1" s="1"/>
  <c r="F106" i="1"/>
  <c r="P102" i="1" s="1"/>
  <c r="H104" i="1"/>
  <c r="R101" i="1" s="1"/>
  <c r="F104" i="1"/>
  <c r="P101" i="1" s="1"/>
  <c r="E104" i="1"/>
  <c r="R103" i="1"/>
  <c r="N103" i="1"/>
  <c r="M103" i="1"/>
  <c r="N102" i="1"/>
  <c r="M102" i="1"/>
  <c r="H102" i="1"/>
  <c r="R100" i="1" s="1"/>
  <c r="G102" i="1"/>
  <c r="E102" i="1"/>
  <c r="O100" i="1" s="1"/>
  <c r="O101" i="1"/>
  <c r="N101" i="1"/>
  <c r="M101" i="1"/>
  <c r="Q100" i="1"/>
  <c r="N100" i="1"/>
  <c r="M100" i="1"/>
  <c r="H100" i="1"/>
  <c r="G100" i="1"/>
  <c r="Q99" i="1" s="1"/>
  <c r="E100" i="1"/>
  <c r="R99" i="1"/>
  <c r="O99" i="1"/>
  <c r="N99" i="1"/>
  <c r="M99" i="1"/>
  <c r="J99" i="1"/>
  <c r="N98" i="1"/>
  <c r="M98" i="1"/>
  <c r="J98" i="1"/>
  <c r="G98" i="1"/>
  <c r="Q98" i="1" s="1"/>
  <c r="F98" i="1"/>
  <c r="P98" i="1" s="1"/>
  <c r="O97" i="1"/>
  <c r="N97" i="1"/>
  <c r="M97" i="1"/>
  <c r="F96" i="1"/>
  <c r="P97" i="1" s="1"/>
  <c r="E96" i="1"/>
  <c r="G94" i="1"/>
  <c r="E106" i="1" s="1"/>
  <c r="O102" i="1" s="1"/>
  <c r="H91" i="1"/>
  <c r="R87" i="1" s="1"/>
  <c r="H89" i="1"/>
  <c r="R86" i="1" s="1"/>
  <c r="F89" i="1"/>
  <c r="P86" i="1" s="1"/>
  <c r="R88" i="1"/>
  <c r="N88" i="1"/>
  <c r="M88" i="1"/>
  <c r="N87" i="1"/>
  <c r="M87" i="1"/>
  <c r="G87" i="1"/>
  <c r="Q85" i="1" s="1"/>
  <c r="E87" i="1"/>
  <c r="N86" i="1"/>
  <c r="M86" i="1"/>
  <c r="O85" i="1"/>
  <c r="N85" i="1"/>
  <c r="M85" i="1"/>
  <c r="G85" i="1"/>
  <c r="Q84" i="1" s="1"/>
  <c r="E85" i="1"/>
  <c r="O84" i="1" s="1"/>
  <c r="N84" i="1"/>
  <c r="M84" i="1"/>
  <c r="J84" i="1"/>
  <c r="N83" i="1"/>
  <c r="M83" i="1"/>
  <c r="J83" i="1"/>
  <c r="G83" i="1"/>
  <c r="Q83" i="1" s="1"/>
  <c r="E83" i="1"/>
  <c r="O83" i="1" s="1"/>
  <c r="N82" i="1"/>
  <c r="M82" i="1"/>
  <c r="H81" i="1"/>
  <c r="R82" i="1" s="1"/>
  <c r="G79" i="1"/>
  <c r="G89" i="1" s="1"/>
  <c r="Q86" i="1" s="1"/>
  <c r="H76" i="1"/>
  <c r="R72" i="1" s="1"/>
  <c r="G76" i="1"/>
  <c r="F76" i="1"/>
  <c r="P72" i="1" s="1"/>
  <c r="E76" i="1"/>
  <c r="F74" i="1"/>
  <c r="P71" i="1" s="1"/>
  <c r="E74" i="1"/>
  <c r="R73" i="1"/>
  <c r="N73" i="1"/>
  <c r="M73" i="1"/>
  <c r="Q72" i="1"/>
  <c r="O72" i="1"/>
  <c r="N72" i="1"/>
  <c r="M72" i="1"/>
  <c r="H72" i="1"/>
  <c r="R70" i="1" s="1"/>
  <c r="E72" i="1"/>
  <c r="O70" i="1" s="1"/>
  <c r="O71" i="1"/>
  <c r="N71" i="1"/>
  <c r="M71" i="1"/>
  <c r="N70" i="1"/>
  <c r="M70" i="1"/>
  <c r="H70" i="1"/>
  <c r="E70" i="1"/>
  <c r="O69" i="1" s="1"/>
  <c r="R69" i="1"/>
  <c r="N69" i="1"/>
  <c r="M69" i="1"/>
  <c r="J69" i="1"/>
  <c r="P68" i="1"/>
  <c r="N68" i="1"/>
  <c r="M68" i="1"/>
  <c r="J68" i="1"/>
  <c r="G68" i="1"/>
  <c r="Q68" i="1" s="1"/>
  <c r="F68" i="1"/>
  <c r="E68" i="1"/>
  <c r="O68" i="1" s="1"/>
  <c r="Q67" i="1"/>
  <c r="N67" i="1"/>
  <c r="M67" i="1"/>
  <c r="H66" i="1"/>
  <c r="R67" i="1" s="1"/>
  <c r="G66" i="1"/>
  <c r="F66" i="1"/>
  <c r="E66" i="1"/>
  <c r="O67" i="1" s="1"/>
  <c r="G64" i="1"/>
  <c r="H74" i="1" s="1"/>
  <c r="R71" i="1" s="1"/>
  <c r="H60" i="1"/>
  <c r="R56" i="1" s="1"/>
  <c r="F60" i="1"/>
  <c r="P56" i="1" s="1"/>
  <c r="H58" i="1"/>
  <c r="R55" i="1" s="1"/>
  <c r="R57" i="1"/>
  <c r="N57" i="1"/>
  <c r="M57" i="1"/>
  <c r="N56" i="1"/>
  <c r="M56" i="1"/>
  <c r="G56" i="1"/>
  <c r="Q54" i="1" s="1"/>
  <c r="N55" i="1"/>
  <c r="M55" i="1"/>
  <c r="N54" i="1"/>
  <c r="M54" i="1"/>
  <c r="G54" i="1"/>
  <c r="Q53" i="1"/>
  <c r="N53" i="1"/>
  <c r="M53" i="1"/>
  <c r="J53" i="1"/>
  <c r="N52" i="1"/>
  <c r="M52" i="1"/>
  <c r="J52" i="1"/>
  <c r="E52" i="1"/>
  <c r="O52" i="1" s="1"/>
  <c r="N51" i="1"/>
  <c r="M51" i="1"/>
  <c r="H50" i="1"/>
  <c r="R51" i="1" s="1"/>
  <c r="F50" i="1"/>
  <c r="P51" i="1" s="1"/>
  <c r="G48" i="1"/>
  <c r="G60" i="1" s="1"/>
  <c r="Q56" i="1" s="1"/>
  <c r="F45" i="1"/>
  <c r="P41" i="1" s="1"/>
  <c r="E45" i="1"/>
  <c r="O41" i="1" s="1"/>
  <c r="H43" i="1"/>
  <c r="R40" i="1" s="1"/>
  <c r="F43" i="1"/>
  <c r="P40" i="1" s="1"/>
  <c r="E43" i="1"/>
  <c r="R42" i="1"/>
  <c r="M42" i="1"/>
  <c r="N41" i="1"/>
  <c r="M41" i="1"/>
  <c r="H41" i="1"/>
  <c r="R39" i="1" s="1"/>
  <c r="G41" i="1"/>
  <c r="E41" i="1"/>
  <c r="O39" i="1" s="1"/>
  <c r="O40" i="1"/>
  <c r="N40" i="1"/>
  <c r="M40" i="1"/>
  <c r="Q39" i="1"/>
  <c r="N39" i="1"/>
  <c r="M39" i="1"/>
  <c r="H39" i="1"/>
  <c r="R38" i="1" s="1"/>
  <c r="G39" i="1"/>
  <c r="Q38" i="1" s="1"/>
  <c r="E39" i="1"/>
  <c r="O38" i="1"/>
  <c r="N38" i="1"/>
  <c r="M38" i="1"/>
  <c r="J38" i="1"/>
  <c r="N37" i="1"/>
  <c r="N42" i="1" s="1"/>
  <c r="M37" i="1"/>
  <c r="J37" i="1"/>
  <c r="G37" i="1"/>
  <c r="Q37" i="1" s="1"/>
  <c r="F37" i="1"/>
  <c r="P37" i="1" s="1"/>
  <c r="O36" i="1"/>
  <c r="N36" i="1"/>
  <c r="M36" i="1"/>
  <c r="F35" i="1"/>
  <c r="E35" i="1"/>
  <c r="G33" i="1"/>
  <c r="G43" i="1" s="1"/>
  <c r="Q40" i="1" s="1"/>
  <c r="R27" i="1"/>
  <c r="M27" i="1"/>
  <c r="N26" i="1"/>
  <c r="M26" i="1"/>
  <c r="N25" i="1"/>
  <c r="M25" i="1"/>
  <c r="Q24" i="1"/>
  <c r="N24" i="1"/>
  <c r="M24" i="1"/>
  <c r="N23" i="1"/>
  <c r="M23" i="1"/>
  <c r="J23" i="1"/>
  <c r="N22" i="1"/>
  <c r="M22" i="1"/>
  <c r="J22" i="1"/>
  <c r="N21" i="1"/>
  <c r="N27" i="1" s="1"/>
  <c r="M21" i="1"/>
  <c r="G18" i="1"/>
  <c r="H22" i="1" s="1"/>
  <c r="R22" i="1" s="1"/>
  <c r="H15" i="1"/>
  <c r="R11" i="1" s="1"/>
  <c r="G15" i="1"/>
  <c r="Q11" i="1" s="1"/>
  <c r="E15" i="1"/>
  <c r="O11" i="1" s="1"/>
  <c r="H13" i="1"/>
  <c r="E13" i="1"/>
  <c r="O10" i="1" s="1"/>
  <c r="R12" i="1"/>
  <c r="M12" i="1"/>
  <c r="P11" i="1"/>
  <c r="N11" i="1"/>
  <c r="M11" i="1"/>
  <c r="H11" i="1"/>
  <c r="R9" i="1" s="1"/>
  <c r="G11" i="1"/>
  <c r="Q9" i="1" s="1"/>
  <c r="R10" i="1"/>
  <c r="N10" i="1"/>
  <c r="M10" i="1"/>
  <c r="N9" i="1"/>
  <c r="M9" i="1"/>
  <c r="H9" i="1"/>
  <c r="G9" i="1"/>
  <c r="R8" i="1"/>
  <c r="Q8" i="1"/>
  <c r="N8" i="1"/>
  <c r="N12" i="1" s="1"/>
  <c r="M8" i="1"/>
  <c r="J8" i="1"/>
  <c r="O7" i="1"/>
  <c r="N7" i="1"/>
  <c r="M7" i="1"/>
  <c r="J7" i="1"/>
  <c r="F7" i="1"/>
  <c r="P7" i="1" s="1"/>
  <c r="E7" i="1"/>
  <c r="R6" i="1"/>
  <c r="N6" i="1"/>
  <c r="M6" i="1"/>
  <c r="H5" i="1"/>
  <c r="G5" i="1"/>
  <c r="Q6" i="1" s="1"/>
  <c r="E5" i="1"/>
  <c r="O6" i="1" s="1"/>
  <c r="G2" i="1"/>
  <c r="F15" i="1" s="1"/>
  <c r="F26" i="1" l="1"/>
  <c r="P24" i="1" s="1"/>
  <c r="P36" i="1"/>
  <c r="F24" i="1"/>
  <c r="P23" i="1" s="1"/>
  <c r="G28" i="1"/>
  <c r="Q25" i="1" s="1"/>
  <c r="E26" i="1"/>
  <c r="O24" i="1" s="1"/>
  <c r="E24" i="1"/>
  <c r="O23" i="1" s="1"/>
  <c r="G22" i="1"/>
  <c r="Q22" i="1" s="1"/>
  <c r="F28" i="1"/>
  <c r="P25" i="1" s="1"/>
  <c r="F22" i="1"/>
  <c r="P22" i="1" s="1"/>
  <c r="E28" i="1"/>
  <c r="O25" i="1" s="1"/>
  <c r="E22" i="1"/>
  <c r="O22" i="1" s="1"/>
  <c r="H20" i="1"/>
  <c r="R21" i="1" s="1"/>
  <c r="H30" i="1"/>
  <c r="R26" i="1" s="1"/>
  <c r="G20" i="1"/>
  <c r="Q21" i="1" s="1"/>
  <c r="G30" i="1"/>
  <c r="Q26" i="1" s="1"/>
  <c r="F20" i="1"/>
  <c r="P21" i="1" s="1"/>
  <c r="F30" i="1"/>
  <c r="P26" i="1" s="1"/>
  <c r="H24" i="1"/>
  <c r="R23" i="1" s="1"/>
  <c r="E20" i="1"/>
  <c r="E30" i="1"/>
  <c r="O26" i="1" s="1"/>
  <c r="H26" i="1"/>
  <c r="R24" i="1" s="1"/>
  <c r="G24" i="1"/>
  <c r="Q23" i="1" s="1"/>
  <c r="H28" i="1"/>
  <c r="R25" i="1" s="1"/>
  <c r="G7" i="1"/>
  <c r="Q7" i="1" s="1"/>
  <c r="E9" i="1"/>
  <c r="O8" i="1" s="1"/>
  <c r="E11" i="1"/>
  <c r="O9" i="1" s="1"/>
  <c r="F13" i="1"/>
  <c r="P10" i="1" s="1"/>
  <c r="G35" i="1"/>
  <c r="Q36" i="1" s="1"/>
  <c r="G45" i="1"/>
  <c r="Q41" i="1" s="1"/>
  <c r="F52" i="1"/>
  <c r="P52" i="1" s="1"/>
  <c r="E58" i="1"/>
  <c r="O55" i="1" s="1"/>
  <c r="H68" i="1"/>
  <c r="R68" i="1" s="1"/>
  <c r="F70" i="1"/>
  <c r="P69" i="1" s="1"/>
  <c r="F72" i="1"/>
  <c r="P70" i="1" s="1"/>
  <c r="G74" i="1"/>
  <c r="Q71" i="1" s="1"/>
  <c r="E81" i="1"/>
  <c r="H85" i="1"/>
  <c r="R84" i="1" s="1"/>
  <c r="H87" i="1"/>
  <c r="R85" i="1" s="1"/>
  <c r="E91" i="1"/>
  <c r="O87" i="1" s="1"/>
  <c r="G96" i="1"/>
  <c r="Q97" i="1" s="1"/>
  <c r="G106" i="1"/>
  <c r="Q102" i="1" s="1"/>
  <c r="F114" i="1"/>
  <c r="P114" i="1" s="1"/>
  <c r="E120" i="1"/>
  <c r="O117" i="1" s="1"/>
  <c r="H130" i="1"/>
  <c r="R130" i="1" s="1"/>
  <c r="F132" i="1"/>
  <c r="P131" i="1" s="1"/>
  <c r="F134" i="1"/>
  <c r="P132" i="1" s="1"/>
  <c r="G136" i="1"/>
  <c r="Q133" i="1" s="1"/>
  <c r="F144" i="1"/>
  <c r="P145" i="1" s="1"/>
  <c r="F154" i="1"/>
  <c r="P150" i="1" s="1"/>
  <c r="H160" i="1"/>
  <c r="R161" i="1" s="1"/>
  <c r="E162" i="1"/>
  <c r="O162" i="1" s="1"/>
  <c r="H170" i="1"/>
  <c r="R166" i="1" s="1"/>
  <c r="G177" i="1"/>
  <c r="Q177" i="1" s="1"/>
  <c r="E179" i="1"/>
  <c r="O178" i="1" s="1"/>
  <c r="E181" i="1"/>
  <c r="O179" i="1" s="1"/>
  <c r="F183" i="1"/>
  <c r="P180" i="1" s="1"/>
  <c r="H7" i="1"/>
  <c r="R7" i="1" s="1"/>
  <c r="F9" i="1"/>
  <c r="P8" i="1" s="1"/>
  <c r="F11" i="1"/>
  <c r="P9" i="1" s="1"/>
  <c r="G13" i="1"/>
  <c r="Q10" i="1" s="1"/>
  <c r="H35" i="1"/>
  <c r="R36" i="1" s="1"/>
  <c r="E37" i="1"/>
  <c r="O37" i="1" s="1"/>
  <c r="H45" i="1"/>
  <c r="R41" i="1" s="1"/>
  <c r="G52" i="1"/>
  <c r="Q52" i="1" s="1"/>
  <c r="E54" i="1"/>
  <c r="O53" i="1" s="1"/>
  <c r="E56" i="1"/>
  <c r="O54" i="1" s="1"/>
  <c r="F58" i="1"/>
  <c r="P55" i="1" s="1"/>
  <c r="G70" i="1"/>
  <c r="Q69" i="1" s="1"/>
  <c r="G72" i="1"/>
  <c r="Q70" i="1" s="1"/>
  <c r="F81" i="1"/>
  <c r="P82" i="1" s="1"/>
  <c r="F91" i="1"/>
  <c r="P87" i="1" s="1"/>
  <c r="H96" i="1"/>
  <c r="R97" i="1" s="1"/>
  <c r="E98" i="1"/>
  <c r="O98" i="1" s="1"/>
  <c r="H106" i="1"/>
  <c r="R102" i="1" s="1"/>
  <c r="G114" i="1"/>
  <c r="Q114" i="1" s="1"/>
  <c r="E116" i="1"/>
  <c r="O115" i="1" s="1"/>
  <c r="E118" i="1"/>
  <c r="O116" i="1" s="1"/>
  <c r="F120" i="1"/>
  <c r="P117" i="1" s="1"/>
  <c r="G144" i="1"/>
  <c r="Q145" i="1" s="1"/>
  <c r="G154" i="1"/>
  <c r="Q150" i="1" s="1"/>
  <c r="F162" i="1"/>
  <c r="P162" i="1" s="1"/>
  <c r="E168" i="1"/>
  <c r="O165" i="1" s="1"/>
  <c r="H177" i="1"/>
  <c r="R177" i="1" s="1"/>
  <c r="F179" i="1"/>
  <c r="P178" i="1" s="1"/>
  <c r="F181" i="1"/>
  <c r="P179" i="1" s="1"/>
  <c r="G183" i="1"/>
  <c r="Q180" i="1" s="1"/>
  <c r="H52" i="1"/>
  <c r="R52" i="1" s="1"/>
  <c r="F54" i="1"/>
  <c r="P53" i="1" s="1"/>
  <c r="F56" i="1"/>
  <c r="P54" i="1" s="1"/>
  <c r="G58" i="1"/>
  <c r="Q55" i="1" s="1"/>
  <c r="P67" i="1"/>
  <c r="G81" i="1"/>
  <c r="Q82" i="1" s="1"/>
  <c r="G91" i="1"/>
  <c r="Q87" i="1" s="1"/>
  <c r="H114" i="1"/>
  <c r="R114" i="1" s="1"/>
  <c r="F116" i="1"/>
  <c r="P115" i="1" s="1"/>
  <c r="F118" i="1"/>
  <c r="P116" i="1" s="1"/>
  <c r="G120" i="1"/>
  <c r="Q117" i="1" s="1"/>
  <c r="P129" i="1"/>
  <c r="H144" i="1"/>
  <c r="R145" i="1" s="1"/>
  <c r="E146" i="1"/>
  <c r="O146" i="1" s="1"/>
  <c r="H154" i="1"/>
  <c r="R150" i="1" s="1"/>
  <c r="G162" i="1"/>
  <c r="Q162" i="1" s="1"/>
  <c r="E164" i="1"/>
  <c r="O163" i="1" s="1"/>
  <c r="E166" i="1"/>
  <c r="O164" i="1" s="1"/>
  <c r="F168" i="1"/>
  <c r="P165" i="1" s="1"/>
  <c r="F146" i="1"/>
  <c r="P146" i="1" s="1"/>
  <c r="E152" i="1"/>
  <c r="O149" i="1" s="1"/>
  <c r="H162" i="1"/>
  <c r="R162" i="1" s="1"/>
  <c r="F164" i="1"/>
  <c r="P163" i="1" s="1"/>
  <c r="F166" i="1"/>
  <c r="P164" i="1" s="1"/>
  <c r="G168" i="1"/>
  <c r="Q165" i="1" s="1"/>
  <c r="F5" i="1"/>
  <c r="J4" i="1" s="1"/>
  <c r="O12" i="1" s="1"/>
  <c r="H37" i="1"/>
  <c r="R37" i="1" s="1"/>
  <c r="F39" i="1"/>
  <c r="P38" i="1" s="1"/>
  <c r="F41" i="1"/>
  <c r="P39" i="1" s="1"/>
  <c r="E50" i="1"/>
  <c r="H54" i="1"/>
  <c r="R53" i="1" s="1"/>
  <c r="H56" i="1"/>
  <c r="R54" i="1" s="1"/>
  <c r="E60" i="1"/>
  <c r="O56" i="1" s="1"/>
  <c r="F83" i="1"/>
  <c r="P83" i="1" s="1"/>
  <c r="E89" i="1"/>
  <c r="O86" i="1" s="1"/>
  <c r="H98" i="1"/>
  <c r="R98" i="1" s="1"/>
  <c r="F100" i="1"/>
  <c r="P99" i="1" s="1"/>
  <c r="F102" i="1"/>
  <c r="P100" i="1" s="1"/>
  <c r="G104" i="1"/>
  <c r="Q101" i="1" s="1"/>
  <c r="E112" i="1"/>
  <c r="H116" i="1"/>
  <c r="R115" i="1" s="1"/>
  <c r="H118" i="1"/>
  <c r="R116" i="1" s="1"/>
  <c r="E122" i="1"/>
  <c r="O118" i="1" s="1"/>
  <c r="G128" i="1"/>
  <c r="Q129" i="1" s="1"/>
  <c r="G146" i="1"/>
  <c r="Q146" i="1" s="1"/>
  <c r="E148" i="1"/>
  <c r="O147" i="1" s="1"/>
  <c r="E150" i="1"/>
  <c r="O148" i="1" s="1"/>
  <c r="F152" i="1"/>
  <c r="P149" i="1" s="1"/>
  <c r="G164" i="1"/>
  <c r="Q163" i="1" s="1"/>
  <c r="G166" i="1"/>
  <c r="Q164" i="1" s="1"/>
  <c r="H168" i="1"/>
  <c r="R165" i="1" s="1"/>
  <c r="F175" i="1"/>
  <c r="H146" i="1"/>
  <c r="R146" i="1" s="1"/>
  <c r="F148" i="1"/>
  <c r="P147" i="1" s="1"/>
  <c r="F150" i="1"/>
  <c r="P148" i="1" s="1"/>
  <c r="G152" i="1"/>
  <c r="Q149" i="1" s="1"/>
  <c r="E160" i="1"/>
  <c r="H164" i="1"/>
  <c r="R163" i="1" s="1"/>
  <c r="H166" i="1"/>
  <c r="R164" i="1" s="1"/>
  <c r="E170" i="1"/>
  <c r="O166" i="1" s="1"/>
  <c r="G50" i="1"/>
  <c r="Q51" i="1" s="1"/>
  <c r="H83" i="1"/>
  <c r="R83" i="1" s="1"/>
  <c r="F85" i="1"/>
  <c r="P84" i="1" s="1"/>
  <c r="F87" i="1"/>
  <c r="P85" i="1" s="1"/>
  <c r="G112" i="1"/>
  <c r="Q113" i="1" s="1"/>
  <c r="G148" i="1"/>
  <c r="Q147" i="1" s="1"/>
  <c r="G150" i="1"/>
  <c r="Q148" i="1" s="1"/>
  <c r="F160" i="1"/>
  <c r="P161" i="1" s="1"/>
  <c r="O113" i="1" l="1"/>
  <c r="J111" i="1"/>
  <c r="O119" i="1" s="1"/>
  <c r="J112" i="1"/>
  <c r="P119" i="1" s="1"/>
  <c r="J80" i="1"/>
  <c r="O88" i="1" s="1"/>
  <c r="J81" i="1"/>
  <c r="P88" i="1" s="1"/>
  <c r="O82" i="1"/>
  <c r="J20" i="1"/>
  <c r="P27" i="1" s="1"/>
  <c r="O21" i="1"/>
  <c r="J19" i="1"/>
  <c r="O27" i="1" s="1"/>
  <c r="J66" i="1"/>
  <c r="P73" i="1" s="1"/>
  <c r="O51" i="1"/>
  <c r="J49" i="1"/>
  <c r="O57" i="1" s="1"/>
  <c r="J50" i="1"/>
  <c r="P57" i="1" s="1"/>
  <c r="J65" i="1"/>
  <c r="O73" i="1" s="1"/>
  <c r="J95" i="1"/>
  <c r="O103" i="1" s="1"/>
  <c r="J96" i="1"/>
  <c r="P103" i="1" s="1"/>
  <c r="J34" i="1"/>
  <c r="O42" i="1" s="1"/>
  <c r="P176" i="1"/>
  <c r="J175" i="1"/>
  <c r="P182" i="1" s="1"/>
  <c r="J127" i="1"/>
  <c r="O135" i="1" s="1"/>
  <c r="J143" i="1"/>
  <c r="O151" i="1" s="1"/>
  <c r="J144" i="1"/>
  <c r="P151" i="1" s="1"/>
  <c r="P6" i="1"/>
  <c r="J5" i="1"/>
  <c r="P12" i="1" s="1"/>
  <c r="O161" i="1"/>
  <c r="J159" i="1"/>
  <c r="O167" i="1" s="1"/>
  <c r="J160" i="1"/>
  <c r="P167" i="1" s="1"/>
  <c r="J174" i="1"/>
  <c r="O182" i="1" s="1"/>
  <c r="J128" i="1"/>
  <c r="P135" i="1" s="1"/>
  <c r="J35" i="1"/>
  <c r="P42" i="1" s="1"/>
</calcChain>
</file>

<file path=xl/sharedStrings.xml><?xml version="1.0" encoding="utf-8"?>
<sst xmlns="http://schemas.openxmlformats.org/spreadsheetml/2006/main" count="182" uniqueCount="23">
  <si>
    <t>제품</t>
    <phoneticPr fontId="1" type="noConversion"/>
  </si>
  <si>
    <t>전압</t>
    <phoneticPr fontId="1" type="noConversion"/>
  </si>
  <si>
    <t>CC2F29H/2F30AC1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</si>
  <si>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</si>
  <si>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</si>
  <si>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</si>
  <si>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</si>
  <si>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75A방전TEST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</si>
  <si>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</si>
  <si>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</si>
  <si>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</si>
  <si>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</si>
  <si>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방전직후</t>
    <phoneticPr fontId="1" type="noConversion"/>
  </si>
  <si>
    <t>30분경과</t>
    <phoneticPr fontId="1" type="noConversion"/>
  </si>
  <si>
    <t>66분경과</t>
    <phoneticPr fontId="1" type="noConversion"/>
  </si>
  <si>
    <t>82분경과</t>
    <phoneticPr fontId="1" type="noConversion"/>
  </si>
  <si>
    <t>장착일</t>
    <phoneticPr fontId="1" type="noConversion"/>
  </si>
  <si>
    <t>측정온도</t>
    <phoneticPr fontId="1" type="noConversion"/>
  </si>
  <si>
    <t>22.08월 장착</t>
    <phoneticPr fontId="1" type="noConversion"/>
  </si>
  <si>
    <t>비고</t>
    <phoneticPr fontId="1" type="noConversion"/>
  </si>
  <si>
    <t>액고갈</t>
    <phoneticPr fontId="1" type="noConversion"/>
  </si>
  <si>
    <t>CC2G13H/2G14A1</t>
    <phoneticPr fontId="1" type="noConversion"/>
  </si>
  <si>
    <t>22.09월 장착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</si>
</sst>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 "/>
    <numFmt numFmtId="177" formatCode="0.000_ "/>
    <numFmt numFmtId="178" formatCode="0.00_);[Red]\(0.00\)"/>
    <numFmt numFmtId="179" formatCode="0.0_ "/>
    <numFmt numFmtId="180" formatCode="##.#00\~"/>
    <numFmt numFmtId="181" formatCode="##\℃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세방고딕 Regular"/>
      <family val="3"/>
      <charset val="129"/>
    </font>
    <font>
      <sz val="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3" fillId="2" borderId="0" xfId="0" applyNumberFormat="1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0" xfId="0" applyNumberFormat="1" applyFont="1">
      <alignment vertical="center"/>
    </xf>
    <xf numFmtId="177" fontId="0" fillId="2" borderId="2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80" fontId="3" fillId="0" borderId="2" xfId="0" applyNumberFormat="1" applyFont="1" applyBorder="1">
      <alignment vertical="center"/>
    </xf>
    <xf numFmtId="177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81" fontId="3" fillId="0" borderId="4" xfId="0" applyNumberFormat="1" applyFont="1" applyBorder="1" applyAlignment="1">
      <alignment horizontal="left" vertical="center"/>
    </xf>
    <xf numFmtId="0" fontId="0" fillId="0" borderId="0" xfId="0" quotePrefix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0" xfId="0" applyFill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8" fontId="4" fillId="3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179" fontId="4" fillId="3" borderId="1" xfId="0" applyNumberFormat="1" applyFont="1" applyFill="1" applyBorder="1" applyAlignment="1">
      <alignment horizontal="center" vertical="center"/>
    </xf>
    <xf numFmtId="180" fontId="6" fillId="3" borderId="2" xfId="0" applyNumberFormat="1" applyFont="1" applyFill="1" applyBorder="1">
      <alignment vertical="center"/>
    </xf>
    <xf numFmtId="177" fontId="6" fillId="3" borderId="3" xfId="0" applyNumberFormat="1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181" fontId="6" fillId="3" borderId="4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35D69-C123-4322-BE2D-782CE4962587}">
  <sheetPr>
    <pageSetUpPr fitToPage="1"/>
  </sheetPr>
  <dimension ref="A2:V185"/>
  <sheetViews>
    <sheetView tabSelected="1" workbookViewId="0">
      <selection activeCell="T20" sqref="T20"/>
    </sheetView>
  </sheetViews>
  <sheetFormatPr defaultRowHeight="16.5" x14ac:dyDescent="0.3"/>
  <cols>
    <col min="2" max="2" width="14.25" customWidth="1"/>
    <col min="12" max="12" width="7.25" bestFit="1" customWidth="1"/>
    <col min="13" max="13" width="15.125" bestFit="1" customWidth="1"/>
    <col min="14" max="14" width="9.125" bestFit="1" customWidth="1"/>
    <col min="15" max="15" width="9" bestFit="1" customWidth="1"/>
    <col min="16" max="16" width="8.375" bestFit="1" customWidth="1"/>
    <col min="17" max="17" width="9.125" bestFit="1" customWidth="1"/>
    <col min="18" max="18" width="7.625" bestFit="1" customWidth="1"/>
  </cols>
  <sheetData>
    <row r="2" spans="1:22" x14ac:dyDescent="0.3">
      <c r="E2">
        <v>26</v>
      </c>
      <c r="F2" s="1">
        <v>25</v>
      </c>
      <c r="G2">
        <f>(E2-F2)*0.0007</f>
        <v>6.9999999999999999E-4</v>
      </c>
    </row>
    <row r="3" spans="1:22" x14ac:dyDescent="0.3">
      <c r="B3">
        <v>4</v>
      </c>
      <c r="C3" t="s">
        <v>0</v>
      </c>
      <c r="D3" t="s">
        <v>1</v>
      </c>
    </row>
    <row r="4" spans="1:22" x14ac:dyDescent="0.3">
      <c r="A4">
        <v>1</v>
      </c>
      <c r="B4" s="2" t="s">
        <v>2</v>
      </c>
      <c r="C4" s="3">
        <v>1</v>
      </c>
      <c r="D4" s="4">
        <v>8.36</v>
      </c>
      <c r="E4">
        <v>1.264</v>
      </c>
      <c r="F4">
        <v>1.26</v>
      </c>
      <c r="G4">
        <v>1.264</v>
      </c>
      <c r="H4">
        <v>1.264</v>
      </c>
      <c r="J4" s="5">
        <f>MIN(E5:H5,E7:H7,E9:H9,E11:H11,E13:H13,E15:H15)</f>
        <v>1.2576999999999998</v>
      </c>
      <c r="L4" s="6" t="s">
        <v>3</v>
      </c>
      <c r="M4" s="6" t="s">
        <v>4</v>
      </c>
      <c r="N4" s="6" t="s">
        <v>5</v>
      </c>
      <c r="O4" s="7" t="s">
        <v>6</v>
      </c>
      <c r="P4" s="8"/>
      <c r="Q4" s="8"/>
      <c r="R4" s="8"/>
      <c r="S4" s="6" t="s">
        <v>7</v>
      </c>
      <c r="T4" s="6"/>
      <c r="U4" s="6"/>
      <c r="V4" s="6"/>
    </row>
    <row r="5" spans="1:22" x14ac:dyDescent="0.3">
      <c r="B5" s="2"/>
      <c r="C5" s="3"/>
      <c r="D5" s="4"/>
      <c r="E5" s="9">
        <f>E4+$G$2</f>
        <v>1.2646999999999999</v>
      </c>
      <c r="F5" s="9">
        <f>F4+$G$2</f>
        <v>1.2606999999999999</v>
      </c>
      <c r="G5" s="9">
        <f>G4+$G$2</f>
        <v>1.2646999999999999</v>
      </c>
      <c r="H5" s="9">
        <f>H4+$G$2</f>
        <v>1.2646999999999999</v>
      </c>
      <c r="J5" s="5">
        <f>MAX(E5:H5,E7:H7,E9:H9,E11:H11,E13:H13,E15:H15)</f>
        <v>1.2646999999999999</v>
      </c>
      <c r="L5" s="6"/>
      <c r="M5" s="6"/>
      <c r="N5" s="6"/>
      <c r="O5" s="10" t="s">
        <v>8</v>
      </c>
      <c r="P5" s="11" t="s">
        <v>9</v>
      </c>
      <c r="Q5" s="10" t="s">
        <v>10</v>
      </c>
      <c r="R5" s="11" t="s">
        <v>11</v>
      </c>
      <c r="S5" s="10" t="s">
        <v>12</v>
      </c>
      <c r="T5" s="10" t="s">
        <v>13</v>
      </c>
      <c r="U5" s="10" t="s">
        <v>14</v>
      </c>
      <c r="V5" s="10" t="s">
        <v>15</v>
      </c>
    </row>
    <row r="6" spans="1:22" x14ac:dyDescent="0.3">
      <c r="B6" s="2" t="s">
        <v>2</v>
      </c>
      <c r="C6" s="3">
        <v>2</v>
      </c>
      <c r="D6" s="4">
        <v>8.35</v>
      </c>
      <c r="E6">
        <v>1.26</v>
      </c>
      <c r="F6">
        <v>1.2589999999999999</v>
      </c>
      <c r="G6">
        <v>1.26</v>
      </c>
      <c r="H6">
        <v>1.262</v>
      </c>
      <c r="L6" s="10">
        <v>1</v>
      </c>
      <c r="M6" s="12" t="str">
        <f>B4</f>
        <v>CC2F29H/2F30AC1</v>
      </c>
      <c r="N6" s="13">
        <f>D4</f>
        <v>8.36</v>
      </c>
      <c r="O6" s="14">
        <f>E5</f>
        <v>1.2646999999999999</v>
      </c>
      <c r="P6" s="15">
        <f>F5</f>
        <v>1.2606999999999999</v>
      </c>
      <c r="Q6" s="14">
        <f>G5</f>
        <v>1.2646999999999999</v>
      </c>
      <c r="R6" s="15">
        <f>H5</f>
        <v>1.2646999999999999</v>
      </c>
      <c r="S6" s="10">
        <v>7.72</v>
      </c>
      <c r="T6" s="10">
        <v>7.67</v>
      </c>
      <c r="U6" s="10">
        <v>7.41</v>
      </c>
      <c r="V6" s="10">
        <v>7.23</v>
      </c>
    </row>
    <row r="7" spans="1:22" x14ac:dyDescent="0.3">
      <c r="B7" s="2"/>
      <c r="C7" s="3"/>
      <c r="D7" s="4"/>
      <c r="E7" s="9">
        <f>E6+$G$2</f>
        <v>1.2606999999999999</v>
      </c>
      <c r="F7" s="9">
        <f>F6+$G$2</f>
        <v>1.2596999999999998</v>
      </c>
      <c r="G7" s="9">
        <f>G6+$G$2</f>
        <v>1.2606999999999999</v>
      </c>
      <c r="H7" s="9">
        <f>H6+$G$2</f>
        <v>1.2626999999999999</v>
      </c>
      <c r="J7" s="16">
        <f>MAX(D4:D15)</f>
        <v>8.3650000000000002</v>
      </c>
      <c r="L7" s="10">
        <v>2</v>
      </c>
      <c r="M7" s="12" t="str">
        <f>B6</f>
        <v>CC2F29H/2F30AC1</v>
      </c>
      <c r="N7" s="13">
        <f>D6</f>
        <v>8.35</v>
      </c>
      <c r="O7" s="14">
        <f>E7</f>
        <v>1.2606999999999999</v>
      </c>
      <c r="P7" s="15">
        <f>F7</f>
        <v>1.2596999999999998</v>
      </c>
      <c r="Q7" s="14">
        <f>G7</f>
        <v>1.2606999999999999</v>
      </c>
      <c r="R7" s="15">
        <f>H7</f>
        <v>1.2626999999999999</v>
      </c>
      <c r="S7" s="10">
        <v>7.72</v>
      </c>
      <c r="T7" s="10">
        <v>7.67</v>
      </c>
      <c r="U7" s="10">
        <v>7.42</v>
      </c>
      <c r="V7" s="10">
        <v>7.2</v>
      </c>
    </row>
    <row r="8" spans="1:22" x14ac:dyDescent="0.3">
      <c r="B8" s="2" t="s">
        <v>2</v>
      </c>
      <c r="C8" s="3">
        <v>3</v>
      </c>
      <c r="D8" s="4">
        <v>8.35</v>
      </c>
      <c r="E8">
        <v>1.2629999999999999</v>
      </c>
      <c r="F8">
        <v>1.262</v>
      </c>
      <c r="G8">
        <v>1.258</v>
      </c>
      <c r="H8">
        <v>1.26</v>
      </c>
      <c r="J8" s="17">
        <f>MIN(D4:D15)</f>
        <v>8.35</v>
      </c>
      <c r="L8" s="10">
        <v>3</v>
      </c>
      <c r="M8" s="12" t="str">
        <f>B8</f>
        <v>CC2F29H/2F30AC1</v>
      </c>
      <c r="N8" s="13">
        <f>D8</f>
        <v>8.35</v>
      </c>
      <c r="O8" s="14">
        <f>E9</f>
        <v>1.2636999999999998</v>
      </c>
      <c r="P8" s="15">
        <f>F9</f>
        <v>1.2626999999999999</v>
      </c>
      <c r="Q8" s="14">
        <f>G9</f>
        <v>1.2586999999999999</v>
      </c>
      <c r="R8" s="15">
        <f>H9</f>
        <v>1.2606999999999999</v>
      </c>
      <c r="S8" s="10">
        <v>7.72</v>
      </c>
      <c r="T8" s="10">
        <v>7.67</v>
      </c>
      <c r="U8" s="10">
        <v>7.43</v>
      </c>
      <c r="V8" s="10">
        <v>7.24</v>
      </c>
    </row>
    <row r="9" spans="1:22" x14ac:dyDescent="0.3">
      <c r="B9" s="2"/>
      <c r="C9" s="3"/>
      <c r="D9" s="4"/>
      <c r="E9" s="9">
        <f>E8+$G$2</f>
        <v>1.2636999999999998</v>
      </c>
      <c r="F9" s="9">
        <f>F8+$G$2</f>
        <v>1.2626999999999999</v>
      </c>
      <c r="G9" s="9">
        <f>G8+$G$2</f>
        <v>1.2586999999999999</v>
      </c>
      <c r="H9" s="9">
        <f>H8+$G$2</f>
        <v>1.2606999999999999</v>
      </c>
      <c r="L9" s="10">
        <v>4</v>
      </c>
      <c r="M9" s="12" t="str">
        <f>B10</f>
        <v>CC2F29H/2F30AC1</v>
      </c>
      <c r="N9" s="13">
        <f>D10</f>
        <v>8.3650000000000002</v>
      </c>
      <c r="O9" s="14">
        <f>E11</f>
        <v>1.2626999999999999</v>
      </c>
      <c r="P9" s="15">
        <f>F11</f>
        <v>1.2616999999999998</v>
      </c>
      <c r="Q9" s="14">
        <f>G11</f>
        <v>1.2576999999999998</v>
      </c>
      <c r="R9" s="15">
        <f>H11</f>
        <v>1.2606999999999999</v>
      </c>
      <c r="S9" s="10">
        <v>7.72</v>
      </c>
      <c r="T9" s="10">
        <v>7.66</v>
      </c>
      <c r="U9" s="10">
        <v>7.4</v>
      </c>
      <c r="V9" s="10">
        <v>7.2</v>
      </c>
    </row>
    <row r="10" spans="1:22" x14ac:dyDescent="0.3">
      <c r="B10" s="2" t="s">
        <v>2</v>
      </c>
      <c r="C10" s="3">
        <v>4</v>
      </c>
      <c r="D10" s="4">
        <v>8.3650000000000002</v>
      </c>
      <c r="E10">
        <v>1.262</v>
      </c>
      <c r="F10">
        <v>1.2609999999999999</v>
      </c>
      <c r="G10">
        <v>1.2569999999999999</v>
      </c>
      <c r="H10">
        <v>1.26</v>
      </c>
      <c r="L10" s="10">
        <v>5</v>
      </c>
      <c r="M10" s="12" t="str">
        <f>B12</f>
        <v>CC2F29H/2F30AC1</v>
      </c>
      <c r="N10" s="13">
        <f>D12</f>
        <v>8.35</v>
      </c>
      <c r="O10" s="14">
        <f>E13</f>
        <v>1.2606999999999999</v>
      </c>
      <c r="P10" s="15">
        <f>F13</f>
        <v>1.2616999999999998</v>
      </c>
      <c r="Q10" s="14">
        <f>G13</f>
        <v>1.2606999999999999</v>
      </c>
      <c r="R10" s="18">
        <f>H13</f>
        <v>1.2586999999999999</v>
      </c>
      <c r="S10" s="10">
        <v>7.72</v>
      </c>
      <c r="T10" s="10">
        <v>7.66</v>
      </c>
      <c r="U10" s="10">
        <v>7.41</v>
      </c>
      <c r="V10" s="10">
        <v>7.21</v>
      </c>
    </row>
    <row r="11" spans="1:22" x14ac:dyDescent="0.3">
      <c r="B11" s="2"/>
      <c r="C11" s="3"/>
      <c r="D11" s="4"/>
      <c r="E11" s="9">
        <f>E10+$G$2</f>
        <v>1.2626999999999999</v>
      </c>
      <c r="F11" s="9">
        <f>F10+$G$2</f>
        <v>1.2616999999999998</v>
      </c>
      <c r="G11" s="9">
        <f>G10+$G$2</f>
        <v>1.2576999999999998</v>
      </c>
      <c r="H11" s="9">
        <f>H10+$G$2</f>
        <v>1.2606999999999999</v>
      </c>
      <c r="L11" s="10">
        <v>6</v>
      </c>
      <c r="M11" s="12" t="str">
        <f>B14</f>
        <v>CC2F29H/2F30AC1</v>
      </c>
      <c r="N11" s="13">
        <f>D14</f>
        <v>8.36</v>
      </c>
      <c r="O11" s="14">
        <f>E15</f>
        <v>1.2636999999999998</v>
      </c>
      <c r="P11" s="15">
        <f>F15</f>
        <v>1.2646999999999999</v>
      </c>
      <c r="Q11" s="14">
        <f>G15</f>
        <v>1.2636999999999998</v>
      </c>
      <c r="R11" s="15">
        <f>H15</f>
        <v>1.2616999999999998</v>
      </c>
      <c r="S11" s="10">
        <v>7.73</v>
      </c>
      <c r="T11" s="10">
        <v>7.68</v>
      </c>
      <c r="U11" s="10">
        <v>7.43</v>
      </c>
      <c r="V11" s="10">
        <v>7.24</v>
      </c>
    </row>
    <row r="12" spans="1:22" x14ac:dyDescent="0.3">
      <c r="B12" s="2" t="s">
        <v>2</v>
      </c>
      <c r="C12" s="3">
        <v>5</v>
      </c>
      <c r="D12" s="4">
        <v>8.35</v>
      </c>
      <c r="E12">
        <v>1.26</v>
      </c>
      <c r="F12">
        <v>1.2609999999999999</v>
      </c>
      <c r="G12">
        <v>1.26</v>
      </c>
      <c r="H12">
        <v>1.258</v>
      </c>
      <c r="L12" s="10" t="s">
        <v>16</v>
      </c>
      <c r="M12" s="10" t="str">
        <f>B16</f>
        <v>22.08월 장착</v>
      </c>
      <c r="N12" s="19">
        <f>SUM(N6:N11)</f>
        <v>50.135000000000005</v>
      </c>
      <c r="O12" s="20">
        <f>J4</f>
        <v>1.2576999999999998</v>
      </c>
      <c r="P12" s="21">
        <f>J5</f>
        <v>1.2646999999999999</v>
      </c>
      <c r="Q12" s="22" t="s">
        <v>17</v>
      </c>
      <c r="R12" s="23">
        <f>E2</f>
        <v>26</v>
      </c>
      <c r="S12" s="10">
        <v>46.12</v>
      </c>
      <c r="T12" s="10">
        <v>45.7</v>
      </c>
      <c r="U12" s="10">
        <v>44.4</v>
      </c>
      <c r="V12" s="10">
        <v>42.14</v>
      </c>
    </row>
    <row r="13" spans="1:22" x14ac:dyDescent="0.3">
      <c r="B13" s="2"/>
      <c r="C13" s="3"/>
      <c r="D13" s="4"/>
      <c r="E13" s="9">
        <f>E12+$G$2</f>
        <v>1.2606999999999999</v>
      </c>
      <c r="F13" s="9">
        <f>F12+$G$2</f>
        <v>1.2616999999999998</v>
      </c>
      <c r="G13" s="9">
        <f>G12+$G$2</f>
        <v>1.2606999999999999</v>
      </c>
      <c r="H13" s="9">
        <f>H12+$G$2</f>
        <v>1.2586999999999999</v>
      </c>
    </row>
    <row r="14" spans="1:22" x14ac:dyDescent="0.3">
      <c r="B14" s="2" t="s">
        <v>2</v>
      </c>
      <c r="C14" s="3">
        <v>6</v>
      </c>
      <c r="D14" s="4">
        <v>8.36</v>
      </c>
      <c r="E14">
        <v>1.2629999999999999</v>
      </c>
      <c r="F14">
        <v>1.264</v>
      </c>
      <c r="G14">
        <v>1.2629999999999999</v>
      </c>
      <c r="H14">
        <v>1.2609999999999999</v>
      </c>
    </row>
    <row r="15" spans="1:22" x14ac:dyDescent="0.3">
      <c r="B15" s="2"/>
      <c r="C15" s="3"/>
      <c r="D15" s="4"/>
      <c r="E15" s="9">
        <f>E14+$G$2</f>
        <v>1.2636999999999998</v>
      </c>
      <c r="F15" s="9">
        <f>F14+$G$2</f>
        <v>1.2646999999999999</v>
      </c>
      <c r="G15" s="9">
        <f>G14+$G$2</f>
        <v>1.2636999999999998</v>
      </c>
      <c r="H15" s="9">
        <f>H14+$G$2</f>
        <v>1.2616999999999998</v>
      </c>
    </row>
    <row r="16" spans="1:22" x14ac:dyDescent="0.3">
      <c r="B16" s="24" t="s">
        <v>18</v>
      </c>
      <c r="D16">
        <v>50.14</v>
      </c>
    </row>
    <row r="18" spans="1:19" x14ac:dyDescent="0.3">
      <c r="A18">
        <v>2</v>
      </c>
      <c r="B18">
        <v>3</v>
      </c>
      <c r="C18" t="s">
        <v>0</v>
      </c>
      <c r="D18" t="s">
        <v>1</v>
      </c>
      <c r="E18">
        <v>25</v>
      </c>
      <c r="F18" s="1">
        <v>25</v>
      </c>
      <c r="G18">
        <f>(E18-F18)*0.0007</f>
        <v>0</v>
      </c>
    </row>
    <row r="19" spans="1:19" ht="16.5" customHeight="1" x14ac:dyDescent="0.3">
      <c r="B19" s="2" t="s">
        <v>2</v>
      </c>
      <c r="C19" s="3">
        <v>1</v>
      </c>
      <c r="D19" s="3">
        <v>8.36</v>
      </c>
      <c r="E19">
        <v>1.2529999999999999</v>
      </c>
      <c r="F19">
        <v>1.26</v>
      </c>
      <c r="G19">
        <v>1.2569999999999999</v>
      </c>
      <c r="H19">
        <v>1.2569999999999999</v>
      </c>
      <c r="J19" s="5">
        <f>MIN(E20:H20,E22:H22,E24:H24,E26:H26,E28:H28,E30:H30)</f>
        <v>1.2529999999999999</v>
      </c>
      <c r="L19" s="25" t="s">
        <v>3</v>
      </c>
      <c r="M19" s="25" t="s">
        <v>4</v>
      </c>
      <c r="N19" s="26" t="s">
        <v>5</v>
      </c>
      <c r="O19" s="7" t="s">
        <v>6</v>
      </c>
      <c r="P19" s="8"/>
      <c r="Q19" s="8"/>
      <c r="R19" s="27"/>
      <c r="S19" s="25" t="s">
        <v>19</v>
      </c>
    </row>
    <row r="20" spans="1:19" x14ac:dyDescent="0.3">
      <c r="B20" s="2"/>
      <c r="C20" s="3"/>
      <c r="D20" s="3"/>
      <c r="E20" s="9">
        <f>E19+$G$18</f>
        <v>1.2529999999999999</v>
      </c>
      <c r="F20" s="9">
        <f>F19+$G$18</f>
        <v>1.26</v>
      </c>
      <c r="G20" s="9">
        <f>G19+$G$18</f>
        <v>1.2569999999999999</v>
      </c>
      <c r="H20" s="9">
        <f>H19+$G$18</f>
        <v>1.2569999999999999</v>
      </c>
      <c r="J20" s="5">
        <f>MAX(E20:H20,E22:H22,E24:H24,E26:H26,E28:H28,E30:H30)</f>
        <v>1.262</v>
      </c>
      <c r="L20" s="28"/>
      <c r="M20" s="28"/>
      <c r="N20" s="29"/>
      <c r="O20" s="10" t="s">
        <v>8</v>
      </c>
      <c r="P20" s="11" t="s">
        <v>9</v>
      </c>
      <c r="Q20" s="10" t="s">
        <v>10</v>
      </c>
      <c r="R20" s="11" t="s">
        <v>11</v>
      </c>
      <c r="S20" s="28"/>
    </row>
    <row r="21" spans="1:19" ht="16.5" customHeight="1" x14ac:dyDescent="0.3">
      <c r="B21" s="2" t="s">
        <v>2</v>
      </c>
      <c r="C21" s="3">
        <v>2</v>
      </c>
      <c r="D21" s="3">
        <v>8.3699999999999992</v>
      </c>
      <c r="E21">
        <v>1.256</v>
      </c>
      <c r="F21">
        <v>1.26</v>
      </c>
      <c r="G21">
        <v>1.262</v>
      </c>
      <c r="H21">
        <v>1.2589999999999999</v>
      </c>
      <c r="L21" s="10">
        <v>1</v>
      </c>
      <c r="M21" s="12" t="str">
        <f>B19</f>
        <v>CC2F29H/2F30AC1</v>
      </c>
      <c r="N21" s="13">
        <f>D19</f>
        <v>8.36</v>
      </c>
      <c r="O21" s="14">
        <f>E20</f>
        <v>1.2529999999999999</v>
      </c>
      <c r="P21" s="15">
        <f>F20</f>
        <v>1.26</v>
      </c>
      <c r="Q21" s="14">
        <f>G20</f>
        <v>1.2569999999999999</v>
      </c>
      <c r="R21" s="15">
        <f>H20</f>
        <v>1.2569999999999999</v>
      </c>
      <c r="S21" s="10"/>
    </row>
    <row r="22" spans="1:19" x14ac:dyDescent="0.3">
      <c r="B22" s="2"/>
      <c r="C22" s="3"/>
      <c r="D22" s="3"/>
      <c r="E22" s="9">
        <f>E21+$G$18</f>
        <v>1.256</v>
      </c>
      <c r="F22" s="9">
        <f>F21+$G$18</f>
        <v>1.26</v>
      </c>
      <c r="G22" s="9">
        <f>G21+$G$18</f>
        <v>1.262</v>
      </c>
      <c r="H22" s="9">
        <f>H21+$G$18</f>
        <v>1.2589999999999999</v>
      </c>
      <c r="J22" s="16">
        <f>MAX(D19:D30)</f>
        <v>8.3699999999999992</v>
      </c>
      <c r="L22" s="10">
        <v>2</v>
      </c>
      <c r="M22" s="12" t="str">
        <f>B21</f>
        <v>CC2F29H/2F30AC1</v>
      </c>
      <c r="N22" s="13">
        <f>D21</f>
        <v>8.3699999999999992</v>
      </c>
      <c r="O22" s="14">
        <f>E22</f>
        <v>1.256</v>
      </c>
      <c r="P22" s="15">
        <f>F22</f>
        <v>1.26</v>
      </c>
      <c r="Q22" s="14">
        <f>G22</f>
        <v>1.262</v>
      </c>
      <c r="R22" s="15">
        <f>H22</f>
        <v>1.2589999999999999</v>
      </c>
      <c r="S22" s="10"/>
    </row>
    <row r="23" spans="1:19" x14ac:dyDescent="0.3">
      <c r="B23" s="2" t="s">
        <v>2</v>
      </c>
      <c r="C23" s="3">
        <v>3</v>
      </c>
      <c r="D23" s="3">
        <v>8.36</v>
      </c>
      <c r="E23">
        <v>1.2569999999999999</v>
      </c>
      <c r="F23">
        <v>1.26</v>
      </c>
      <c r="G23">
        <v>1.2609999999999999</v>
      </c>
      <c r="H23">
        <v>1.26</v>
      </c>
      <c r="J23" s="17">
        <f>MIN(D19:D30)</f>
        <v>8.36</v>
      </c>
      <c r="L23" s="10">
        <v>3</v>
      </c>
      <c r="M23" s="12" t="str">
        <f>B23</f>
        <v>CC2F29H/2F30AC1</v>
      </c>
      <c r="N23" s="13">
        <f>D23</f>
        <v>8.36</v>
      </c>
      <c r="O23" s="14">
        <f>E24</f>
        <v>1.2569999999999999</v>
      </c>
      <c r="P23" s="15">
        <f>F24</f>
        <v>1.26</v>
      </c>
      <c r="Q23" s="14">
        <f>G24</f>
        <v>1.2609999999999999</v>
      </c>
      <c r="R23" s="15">
        <f>H24</f>
        <v>1.26</v>
      </c>
      <c r="S23" s="10"/>
    </row>
    <row r="24" spans="1:19" x14ac:dyDescent="0.3">
      <c r="B24" s="2"/>
      <c r="C24" s="3"/>
      <c r="D24" s="3"/>
      <c r="E24" s="9">
        <f>E23+$G$18</f>
        <v>1.2569999999999999</v>
      </c>
      <c r="F24" s="9">
        <f>F23+$G$18</f>
        <v>1.26</v>
      </c>
      <c r="G24" s="9">
        <f>G23+$G$18</f>
        <v>1.2609999999999999</v>
      </c>
      <c r="H24" s="9">
        <f>H23+$G$18</f>
        <v>1.26</v>
      </c>
      <c r="L24" s="10">
        <v>4</v>
      </c>
      <c r="M24" s="12" t="str">
        <f>B25</f>
        <v>CC2F29H/2F30AC1</v>
      </c>
      <c r="N24" s="13">
        <f>D25</f>
        <v>8.3699999999999992</v>
      </c>
      <c r="O24" s="14">
        <f>E26</f>
        <v>1.256</v>
      </c>
      <c r="P24" s="15">
        <f>F26</f>
        <v>1.2589999999999999</v>
      </c>
      <c r="Q24" s="14" t="str">
        <f>G26</f>
        <v>액고갈</v>
      </c>
      <c r="R24" s="15">
        <f>H26</f>
        <v>1.26</v>
      </c>
      <c r="S24" s="10"/>
    </row>
    <row r="25" spans="1:19" x14ac:dyDescent="0.3">
      <c r="B25" s="2" t="s">
        <v>2</v>
      </c>
      <c r="C25" s="3">
        <v>4</v>
      </c>
      <c r="D25" s="3">
        <v>8.3699999999999992</v>
      </c>
      <c r="E25">
        <v>1.256</v>
      </c>
      <c r="F25">
        <v>1.2589999999999999</v>
      </c>
      <c r="G25">
        <v>1.258</v>
      </c>
      <c r="H25">
        <v>1.26</v>
      </c>
      <c r="L25" s="10">
        <v>5</v>
      </c>
      <c r="M25" s="12" t="str">
        <f>B27</f>
        <v>CC2F29H/2F30AC1</v>
      </c>
      <c r="N25" s="13">
        <f>D27</f>
        <v>8.36</v>
      </c>
      <c r="O25" s="14">
        <f>E28</f>
        <v>1.2589999999999999</v>
      </c>
      <c r="P25" s="15">
        <f>F28</f>
        <v>1.258</v>
      </c>
      <c r="Q25" s="14">
        <f>G28</f>
        <v>1.258</v>
      </c>
      <c r="R25" s="15">
        <f>H28</f>
        <v>1.258</v>
      </c>
      <c r="S25" s="10"/>
    </row>
    <row r="26" spans="1:19" x14ac:dyDescent="0.3">
      <c r="B26" s="2"/>
      <c r="C26" s="3"/>
      <c r="D26" s="3"/>
      <c r="E26" s="9">
        <f>E25+$G$18</f>
        <v>1.256</v>
      </c>
      <c r="F26" s="9">
        <f>F25+$G$18</f>
        <v>1.2589999999999999</v>
      </c>
      <c r="G26" s="9" t="s">
        <v>20</v>
      </c>
      <c r="H26" s="9">
        <f>H25+$G$18</f>
        <v>1.26</v>
      </c>
      <c r="L26" s="10">
        <v>6</v>
      </c>
      <c r="M26" s="12" t="str">
        <f>B29</f>
        <v>CC2F29H/2F30AC1</v>
      </c>
      <c r="N26" s="13">
        <f>D29</f>
        <v>8.36</v>
      </c>
      <c r="O26" s="14">
        <f>E30</f>
        <v>1.254</v>
      </c>
      <c r="P26" s="15">
        <f>F30</f>
        <v>1.258</v>
      </c>
      <c r="Q26" s="14">
        <f>G30</f>
        <v>1.2569999999999999</v>
      </c>
      <c r="R26" s="15">
        <f>H30</f>
        <v>1.2569999999999999</v>
      </c>
      <c r="S26" s="10"/>
    </row>
    <row r="27" spans="1:19" x14ac:dyDescent="0.3">
      <c r="B27" s="2" t="s">
        <v>2</v>
      </c>
      <c r="C27" s="3">
        <v>5</v>
      </c>
      <c r="D27" s="3">
        <v>8.36</v>
      </c>
      <c r="E27">
        <v>1.2589999999999999</v>
      </c>
      <c r="F27">
        <v>1.258</v>
      </c>
      <c r="G27">
        <v>1.258</v>
      </c>
      <c r="H27">
        <v>1.258</v>
      </c>
      <c r="L27" s="10" t="s">
        <v>16</v>
      </c>
      <c r="M27" s="10" t="str">
        <f>B31</f>
        <v>22.08월 장착</v>
      </c>
      <c r="N27" s="19">
        <f>SUM(N21:N26)</f>
        <v>50.179999999999993</v>
      </c>
      <c r="O27" s="20">
        <f>J19</f>
        <v>1.2529999999999999</v>
      </c>
      <c r="P27" s="21">
        <f>J20</f>
        <v>1.262</v>
      </c>
      <c r="Q27" s="22" t="s">
        <v>17</v>
      </c>
      <c r="R27" s="23">
        <f>E18</f>
        <v>25</v>
      </c>
      <c r="S27" s="10"/>
    </row>
    <row r="28" spans="1:19" x14ac:dyDescent="0.3">
      <c r="B28" s="2"/>
      <c r="C28" s="3"/>
      <c r="D28" s="3"/>
      <c r="E28" s="9">
        <f>E27+$G$18</f>
        <v>1.2589999999999999</v>
      </c>
      <c r="F28" s="9">
        <f>F27+$G$18</f>
        <v>1.258</v>
      </c>
      <c r="G28" s="9">
        <f>G27+$G$18</f>
        <v>1.258</v>
      </c>
      <c r="H28" s="9">
        <f>H27+$G$18</f>
        <v>1.258</v>
      </c>
    </row>
    <row r="29" spans="1:19" x14ac:dyDescent="0.3">
      <c r="B29" s="2" t="s">
        <v>2</v>
      </c>
      <c r="C29" s="3">
        <v>6</v>
      </c>
      <c r="D29" s="3">
        <v>8.36</v>
      </c>
      <c r="E29">
        <v>1.254</v>
      </c>
      <c r="F29">
        <v>1.258</v>
      </c>
      <c r="G29">
        <v>1.2569999999999999</v>
      </c>
      <c r="H29">
        <v>1.2569999999999999</v>
      </c>
    </row>
    <row r="30" spans="1:19" x14ac:dyDescent="0.3">
      <c r="B30" s="2"/>
      <c r="C30" s="3"/>
      <c r="D30" s="3"/>
      <c r="E30" s="9">
        <f>E29+$G$18</f>
        <v>1.254</v>
      </c>
      <c r="F30" s="9">
        <f>F29+$G$18</f>
        <v>1.258</v>
      </c>
      <c r="G30" s="9">
        <f>G29+$G$18</f>
        <v>1.2569999999999999</v>
      </c>
      <c r="H30" s="9">
        <f>H29+$G$18</f>
        <v>1.2569999999999999</v>
      </c>
    </row>
    <row r="31" spans="1:19" x14ac:dyDescent="0.3">
      <c r="B31" s="24" t="s">
        <v>18</v>
      </c>
      <c r="D31">
        <v>50.2</v>
      </c>
    </row>
    <row r="33" spans="1:19" x14ac:dyDescent="0.3">
      <c r="A33">
        <v>3</v>
      </c>
      <c r="C33" t="s">
        <v>0</v>
      </c>
      <c r="D33" t="s">
        <v>1</v>
      </c>
      <c r="E33">
        <v>25</v>
      </c>
      <c r="F33" s="1">
        <v>25</v>
      </c>
      <c r="G33">
        <f>(E33-F33)*0.0007</f>
        <v>0</v>
      </c>
    </row>
    <row r="34" spans="1:19" ht="16.5" customHeight="1" x14ac:dyDescent="0.3">
      <c r="B34" s="2"/>
      <c r="C34" s="3">
        <v>1</v>
      </c>
      <c r="D34" s="4"/>
      <c r="J34" s="5">
        <f>MIN(E35:H35,E37:H37,E39:H39,E41:H41,E43:H43,E45:H45)</f>
        <v>0</v>
      </c>
      <c r="L34" s="25" t="s">
        <v>3</v>
      </c>
      <c r="M34" s="25" t="s">
        <v>4</v>
      </c>
      <c r="N34" s="25" t="s">
        <v>5</v>
      </c>
      <c r="O34" s="7" t="s">
        <v>6</v>
      </c>
      <c r="P34" s="8"/>
      <c r="Q34" s="8"/>
      <c r="R34" s="27"/>
      <c r="S34" s="25" t="s">
        <v>19</v>
      </c>
    </row>
    <row r="35" spans="1:19" x14ac:dyDescent="0.3">
      <c r="B35" s="2"/>
      <c r="C35" s="3"/>
      <c r="D35" s="4"/>
      <c r="E35" s="9">
        <f>E34+$G$33</f>
        <v>0</v>
      </c>
      <c r="F35" s="9">
        <f>F34+$G$33</f>
        <v>0</v>
      </c>
      <c r="G35" s="9">
        <f>G34+$G$33</f>
        <v>0</v>
      </c>
      <c r="H35" s="9">
        <f>H34+$G$33</f>
        <v>0</v>
      </c>
      <c r="J35" s="5">
        <f>MAX(E35:H35,E37:H37,E39:H39,E41:H41,E43:H43,E45:H45)</f>
        <v>0</v>
      </c>
      <c r="L35" s="28"/>
      <c r="M35" s="28"/>
      <c r="N35" s="28"/>
      <c r="O35" s="10" t="s">
        <v>8</v>
      </c>
      <c r="P35" s="11" t="s">
        <v>9</v>
      </c>
      <c r="Q35" s="10" t="s">
        <v>10</v>
      </c>
      <c r="R35" s="11" t="s">
        <v>11</v>
      </c>
      <c r="S35" s="28"/>
    </row>
    <row r="36" spans="1:19" x14ac:dyDescent="0.3">
      <c r="B36" s="2"/>
      <c r="C36" s="3">
        <v>2</v>
      </c>
      <c r="D36" s="4"/>
      <c r="L36" s="10">
        <v>1</v>
      </c>
      <c r="M36" s="12">
        <f>B34</f>
        <v>0</v>
      </c>
      <c r="N36" s="13">
        <f>D34</f>
        <v>0</v>
      </c>
      <c r="O36" s="14">
        <f>E35</f>
        <v>0</v>
      </c>
      <c r="P36" s="15">
        <f>F35</f>
        <v>0</v>
      </c>
      <c r="Q36" s="14">
        <f>G35</f>
        <v>0</v>
      </c>
      <c r="R36" s="15">
        <f>H35</f>
        <v>0</v>
      </c>
      <c r="S36" s="10"/>
    </row>
    <row r="37" spans="1:19" ht="16.5" customHeight="1" x14ac:dyDescent="0.3">
      <c r="B37" s="2"/>
      <c r="C37" s="3"/>
      <c r="D37" s="4"/>
      <c r="E37" s="9">
        <f>E36+$G$33</f>
        <v>0</v>
      </c>
      <c r="F37" s="9">
        <f t="shared" ref="F37:H45" si="0">F36+$G$33</f>
        <v>0</v>
      </c>
      <c r="G37" s="9">
        <f t="shared" si="0"/>
        <v>0</v>
      </c>
      <c r="H37" s="9">
        <f t="shared" si="0"/>
        <v>0</v>
      </c>
      <c r="J37" s="16">
        <f>MAX(D34:D45)</f>
        <v>0</v>
      </c>
      <c r="L37" s="10">
        <v>2</v>
      </c>
      <c r="M37" s="12">
        <f>B36</f>
        <v>0</v>
      </c>
      <c r="N37" s="13">
        <f>D36</f>
        <v>0</v>
      </c>
      <c r="O37" s="14">
        <f>E37</f>
        <v>0</v>
      </c>
      <c r="P37" s="15">
        <f>F37</f>
        <v>0</v>
      </c>
      <c r="Q37" s="14">
        <f>G37</f>
        <v>0</v>
      </c>
      <c r="R37" s="15">
        <f>H37</f>
        <v>0</v>
      </c>
      <c r="S37" s="10"/>
    </row>
    <row r="38" spans="1:19" ht="16.5" customHeight="1" x14ac:dyDescent="0.3">
      <c r="B38" s="2"/>
      <c r="C38" s="3">
        <v>3</v>
      </c>
      <c r="D38" s="4"/>
      <c r="J38" s="17">
        <f>MIN(D34:D45)</f>
        <v>0</v>
      </c>
      <c r="L38" s="10">
        <v>3</v>
      </c>
      <c r="M38" s="12">
        <f>B38</f>
        <v>0</v>
      </c>
      <c r="N38" s="13">
        <f>D38</f>
        <v>0</v>
      </c>
      <c r="O38" s="14">
        <f>E39</f>
        <v>0</v>
      </c>
      <c r="P38" s="15">
        <f>F39</f>
        <v>0</v>
      </c>
      <c r="Q38" s="14">
        <f>G39</f>
        <v>0</v>
      </c>
      <c r="R38" s="15">
        <f>H39</f>
        <v>0</v>
      </c>
      <c r="S38" s="10"/>
    </row>
    <row r="39" spans="1:19" x14ac:dyDescent="0.3">
      <c r="B39" s="2"/>
      <c r="C39" s="3"/>
      <c r="D39" s="4"/>
      <c r="E39" s="9">
        <f>E38+$G$33</f>
        <v>0</v>
      </c>
      <c r="F39" s="9">
        <f t="shared" si="0"/>
        <v>0</v>
      </c>
      <c r="G39" s="9">
        <f t="shared" si="0"/>
        <v>0</v>
      </c>
      <c r="H39" s="9">
        <f t="shared" si="0"/>
        <v>0</v>
      </c>
      <c r="L39" s="10">
        <v>4</v>
      </c>
      <c r="M39" s="12">
        <f>B40</f>
        <v>0</v>
      </c>
      <c r="N39" s="13">
        <f>D40</f>
        <v>0</v>
      </c>
      <c r="O39" s="14">
        <f>E41</f>
        <v>0</v>
      </c>
      <c r="P39" s="15">
        <f>F41</f>
        <v>0</v>
      </c>
      <c r="Q39" s="14">
        <f>G41</f>
        <v>0</v>
      </c>
      <c r="R39" s="15">
        <f>H41</f>
        <v>0</v>
      </c>
      <c r="S39" s="10"/>
    </row>
    <row r="40" spans="1:19" x14ac:dyDescent="0.3">
      <c r="B40" s="2"/>
      <c r="C40" s="3">
        <v>4</v>
      </c>
      <c r="D40" s="4"/>
      <c r="L40" s="10">
        <v>5</v>
      </c>
      <c r="M40" s="12">
        <f>B42</f>
        <v>0</v>
      </c>
      <c r="N40" s="13">
        <f>D42</f>
        <v>0</v>
      </c>
      <c r="O40" s="14">
        <f>E43</f>
        <v>0</v>
      </c>
      <c r="P40" s="15">
        <f>F43</f>
        <v>0</v>
      </c>
      <c r="Q40" s="14">
        <f>G43</f>
        <v>0</v>
      </c>
      <c r="R40" s="15">
        <f>H43</f>
        <v>0</v>
      </c>
      <c r="S40" s="10"/>
    </row>
    <row r="41" spans="1:19" x14ac:dyDescent="0.3">
      <c r="B41" s="2"/>
      <c r="C41" s="3"/>
      <c r="D41" s="4"/>
      <c r="E41" s="9">
        <f>E40+$G$33</f>
        <v>0</v>
      </c>
      <c r="F41" s="9">
        <f t="shared" si="0"/>
        <v>0</v>
      </c>
      <c r="G41" s="9">
        <f t="shared" si="0"/>
        <v>0</v>
      </c>
      <c r="H41" s="9">
        <f t="shared" si="0"/>
        <v>0</v>
      </c>
      <c r="L41" s="10">
        <v>6</v>
      </c>
      <c r="M41" s="12">
        <f>B44</f>
        <v>0</v>
      </c>
      <c r="N41" s="13">
        <f>D44</f>
        <v>0</v>
      </c>
      <c r="O41" s="14">
        <f>E45</f>
        <v>0</v>
      </c>
      <c r="P41" s="15">
        <f>F45</f>
        <v>0</v>
      </c>
      <c r="Q41" s="14">
        <f>G45</f>
        <v>0</v>
      </c>
      <c r="R41" s="15">
        <f>H45</f>
        <v>0</v>
      </c>
      <c r="S41" s="10"/>
    </row>
    <row r="42" spans="1:19" x14ac:dyDescent="0.3">
      <c r="B42" s="2"/>
      <c r="C42" s="3">
        <v>5</v>
      </c>
      <c r="D42" s="4"/>
      <c r="L42" s="10" t="s">
        <v>16</v>
      </c>
      <c r="M42" s="10">
        <f>B46</f>
        <v>0</v>
      </c>
      <c r="N42" s="19">
        <f>SUM(N36:N41)</f>
        <v>0</v>
      </c>
      <c r="O42" s="20">
        <f>J34</f>
        <v>0</v>
      </c>
      <c r="P42" s="21">
        <f>J35</f>
        <v>0</v>
      </c>
      <c r="Q42" s="22" t="s">
        <v>17</v>
      </c>
      <c r="R42" s="23">
        <f>E33</f>
        <v>25</v>
      </c>
      <c r="S42" s="10"/>
    </row>
    <row r="43" spans="1:19" x14ac:dyDescent="0.3">
      <c r="B43" s="2"/>
      <c r="C43" s="3"/>
      <c r="D43" s="4"/>
      <c r="E43" s="9">
        <f>E42+$G$33</f>
        <v>0</v>
      </c>
      <c r="F43" s="9">
        <f t="shared" si="0"/>
        <v>0</v>
      </c>
      <c r="G43" s="9">
        <f t="shared" si="0"/>
        <v>0</v>
      </c>
      <c r="H43" s="9">
        <f t="shared" si="0"/>
        <v>0</v>
      </c>
    </row>
    <row r="44" spans="1:19" x14ac:dyDescent="0.3">
      <c r="B44" s="2"/>
      <c r="C44" s="3">
        <v>6</v>
      </c>
      <c r="D44" s="4"/>
    </row>
    <row r="45" spans="1:19" x14ac:dyDescent="0.3">
      <c r="B45" s="2"/>
      <c r="C45" s="3"/>
      <c r="D45" s="4"/>
      <c r="E45" s="9">
        <f>E44+$G$33</f>
        <v>0</v>
      </c>
      <c r="F45" s="9">
        <f t="shared" si="0"/>
        <v>0</v>
      </c>
      <c r="G45" s="9">
        <f t="shared" si="0"/>
        <v>0</v>
      </c>
      <c r="H45" s="9">
        <f t="shared" si="0"/>
        <v>0</v>
      </c>
    </row>
    <row r="46" spans="1:19" x14ac:dyDescent="0.3">
      <c r="B46" s="24"/>
    </row>
    <row r="48" spans="1:19" x14ac:dyDescent="0.3">
      <c r="A48">
        <v>4</v>
      </c>
      <c r="C48" t="s">
        <v>0</v>
      </c>
      <c r="D48" t="s">
        <v>1</v>
      </c>
      <c r="E48">
        <v>25</v>
      </c>
      <c r="F48" s="1">
        <v>25</v>
      </c>
      <c r="G48">
        <f>(E48-F48)*0.0007</f>
        <v>0</v>
      </c>
    </row>
    <row r="49" spans="1:19" x14ac:dyDescent="0.3">
      <c r="B49" s="2"/>
      <c r="C49" s="3">
        <v>1</v>
      </c>
      <c r="D49" s="4"/>
      <c r="J49" s="5">
        <f>MIN(E50:H50,E52:H52,E54:H54,E56:H56,E58:H58,E60:H60)</f>
        <v>0</v>
      </c>
      <c r="L49" s="25" t="s">
        <v>3</v>
      </c>
      <c r="M49" s="25" t="s">
        <v>4</v>
      </c>
      <c r="N49" s="25" t="s">
        <v>5</v>
      </c>
      <c r="O49" s="7" t="s">
        <v>6</v>
      </c>
      <c r="P49" s="8"/>
      <c r="Q49" s="8"/>
      <c r="R49" s="27"/>
      <c r="S49" s="25" t="s">
        <v>19</v>
      </c>
    </row>
    <row r="50" spans="1:19" x14ac:dyDescent="0.3">
      <c r="B50" s="2"/>
      <c r="C50" s="3"/>
      <c r="D50" s="4"/>
      <c r="E50" s="9">
        <f>E49+$G$48</f>
        <v>0</v>
      </c>
      <c r="F50" s="9">
        <f>F49+$G$48</f>
        <v>0</v>
      </c>
      <c r="G50" s="9">
        <f>G49+$G$48</f>
        <v>0</v>
      </c>
      <c r="H50" s="9">
        <f>H49+$G$48</f>
        <v>0</v>
      </c>
      <c r="J50" s="5">
        <f>MAX(E50:H50,E52:H52,E54:H54,E56:H56,E58:H58,E60:H60)</f>
        <v>0</v>
      </c>
      <c r="L50" s="28"/>
      <c r="M50" s="28"/>
      <c r="N50" s="28"/>
      <c r="O50" s="10" t="s">
        <v>8</v>
      </c>
      <c r="P50" s="11" t="s">
        <v>9</v>
      </c>
      <c r="Q50" s="10" t="s">
        <v>10</v>
      </c>
      <c r="R50" s="11" t="s">
        <v>11</v>
      </c>
      <c r="S50" s="28"/>
    </row>
    <row r="51" spans="1:19" x14ac:dyDescent="0.3">
      <c r="B51" s="2"/>
      <c r="C51" s="3">
        <v>2</v>
      </c>
      <c r="D51" s="4"/>
      <c r="L51" s="10">
        <v>1</v>
      </c>
      <c r="M51" s="12">
        <f>B49</f>
        <v>0</v>
      </c>
      <c r="N51" s="13">
        <f>D49</f>
        <v>0</v>
      </c>
      <c r="O51" s="14">
        <f>E50</f>
        <v>0</v>
      </c>
      <c r="P51" s="15">
        <f>F50</f>
        <v>0</v>
      </c>
      <c r="Q51" s="14">
        <f>G50</f>
        <v>0</v>
      </c>
      <c r="R51" s="15">
        <f>H50</f>
        <v>0</v>
      </c>
      <c r="S51" s="10"/>
    </row>
    <row r="52" spans="1:19" x14ac:dyDescent="0.3">
      <c r="B52" s="2"/>
      <c r="C52" s="3"/>
      <c r="D52" s="4"/>
      <c r="E52" s="9">
        <f>E51+$G$48</f>
        <v>0</v>
      </c>
      <c r="F52" s="9">
        <f>F51+$G$48</f>
        <v>0</v>
      </c>
      <c r="G52" s="9">
        <f>G51+$G$48</f>
        <v>0</v>
      </c>
      <c r="H52" s="9">
        <f>H51+$G$48</f>
        <v>0</v>
      </c>
      <c r="J52" s="16">
        <f>MAX(D49:D60)</f>
        <v>0</v>
      </c>
      <c r="L52" s="10">
        <v>2</v>
      </c>
      <c r="M52" s="12">
        <f>B51</f>
        <v>0</v>
      </c>
      <c r="N52" s="13">
        <f>D51</f>
        <v>0</v>
      </c>
      <c r="O52" s="14">
        <f>E52</f>
        <v>0</v>
      </c>
      <c r="P52" s="15">
        <f>F52</f>
        <v>0</v>
      </c>
      <c r="Q52" s="14">
        <f>G52</f>
        <v>0</v>
      </c>
      <c r="R52" s="15">
        <f>H52</f>
        <v>0</v>
      </c>
      <c r="S52" s="10"/>
    </row>
    <row r="53" spans="1:19" x14ac:dyDescent="0.3">
      <c r="B53" s="2"/>
      <c r="C53" s="3">
        <v>3</v>
      </c>
      <c r="D53" s="4"/>
      <c r="J53" s="17">
        <f>MIN(D49:D60)</f>
        <v>0</v>
      </c>
      <c r="L53" s="10">
        <v>3</v>
      </c>
      <c r="M53" s="12">
        <f>B53</f>
        <v>0</v>
      </c>
      <c r="N53" s="13">
        <f>D53</f>
        <v>0</v>
      </c>
      <c r="O53" s="14">
        <f>E54</f>
        <v>0</v>
      </c>
      <c r="P53" s="15">
        <f>F54</f>
        <v>0</v>
      </c>
      <c r="Q53" s="14">
        <f>G54</f>
        <v>0</v>
      </c>
      <c r="R53" s="15">
        <f>H54</f>
        <v>0</v>
      </c>
      <c r="S53" s="10"/>
    </row>
    <row r="54" spans="1:19" x14ac:dyDescent="0.3">
      <c r="B54" s="2"/>
      <c r="C54" s="3"/>
      <c r="D54" s="4"/>
      <c r="E54" s="9">
        <f>E53+$G$48</f>
        <v>0</v>
      </c>
      <c r="F54" s="9">
        <f>F53+$G$48</f>
        <v>0</v>
      </c>
      <c r="G54" s="9">
        <f>G53+$G$48</f>
        <v>0</v>
      </c>
      <c r="H54" s="9">
        <f>H53+$G$48</f>
        <v>0</v>
      </c>
      <c r="L54" s="10">
        <v>4</v>
      </c>
      <c r="M54" s="12">
        <f>B55</f>
        <v>0</v>
      </c>
      <c r="N54" s="13">
        <f>D55</f>
        <v>0</v>
      </c>
      <c r="O54" s="14">
        <f>E56</f>
        <v>0</v>
      </c>
      <c r="P54" s="15">
        <f>F56</f>
        <v>0</v>
      </c>
      <c r="Q54" s="14">
        <f>G56</f>
        <v>0</v>
      </c>
      <c r="R54" s="15">
        <f>H56</f>
        <v>0</v>
      </c>
      <c r="S54" s="10"/>
    </row>
    <row r="55" spans="1:19" x14ac:dyDescent="0.3">
      <c r="B55" s="2"/>
      <c r="C55" s="3">
        <v>4</v>
      </c>
      <c r="D55" s="4"/>
      <c r="L55" s="10">
        <v>5</v>
      </c>
      <c r="M55" s="12">
        <f>B57</f>
        <v>0</v>
      </c>
      <c r="N55" s="13">
        <f>D57</f>
        <v>0</v>
      </c>
      <c r="O55" s="14">
        <f>E58</f>
        <v>0</v>
      </c>
      <c r="P55" s="15">
        <f>F58</f>
        <v>0</v>
      </c>
      <c r="Q55" s="14">
        <f>G58</f>
        <v>0</v>
      </c>
      <c r="R55" s="15">
        <f>H58</f>
        <v>0</v>
      </c>
      <c r="S55" s="10"/>
    </row>
    <row r="56" spans="1:19" x14ac:dyDescent="0.3">
      <c r="B56" s="2"/>
      <c r="C56" s="3"/>
      <c r="D56" s="4"/>
      <c r="E56" s="9">
        <f>E55+$G$48</f>
        <v>0</v>
      </c>
      <c r="F56" s="9">
        <f>F55+$G$48</f>
        <v>0</v>
      </c>
      <c r="G56" s="9">
        <f>G55+$G$48</f>
        <v>0</v>
      </c>
      <c r="H56" s="9">
        <f>H55+$G$48</f>
        <v>0</v>
      </c>
      <c r="L56" s="10">
        <v>6</v>
      </c>
      <c r="M56" s="12">
        <f>B59</f>
        <v>0</v>
      </c>
      <c r="N56" s="13">
        <f>D59</f>
        <v>0</v>
      </c>
      <c r="O56" s="14">
        <f>E60</f>
        <v>0</v>
      </c>
      <c r="P56" s="15">
        <f>F60</f>
        <v>0</v>
      </c>
      <c r="Q56" s="14">
        <f>G60</f>
        <v>0</v>
      </c>
      <c r="R56" s="15">
        <f>H60</f>
        <v>0</v>
      </c>
      <c r="S56" s="10"/>
    </row>
    <row r="57" spans="1:19" x14ac:dyDescent="0.3">
      <c r="B57" s="2"/>
      <c r="C57" s="3">
        <v>5</v>
      </c>
      <c r="D57" s="4"/>
      <c r="L57" s="10" t="s">
        <v>16</v>
      </c>
      <c r="M57" s="10">
        <f>B61</f>
        <v>0</v>
      </c>
      <c r="N57" s="19">
        <f>D61</f>
        <v>0</v>
      </c>
      <c r="O57" s="20">
        <f>J49</f>
        <v>0</v>
      </c>
      <c r="P57" s="21">
        <f>J50</f>
        <v>0</v>
      </c>
      <c r="Q57" s="22" t="s">
        <v>17</v>
      </c>
      <c r="R57" s="23">
        <f>E48</f>
        <v>25</v>
      </c>
      <c r="S57" s="10"/>
    </row>
    <row r="58" spans="1:19" x14ac:dyDescent="0.3">
      <c r="B58" s="2"/>
      <c r="C58" s="3"/>
      <c r="D58" s="4"/>
      <c r="E58" s="9">
        <f>E57+$G$48</f>
        <v>0</v>
      </c>
      <c r="F58" s="9">
        <f>F57+$G$48</f>
        <v>0</v>
      </c>
      <c r="G58" s="9">
        <f>G57+$G$48</f>
        <v>0</v>
      </c>
      <c r="H58" s="9">
        <f>H57+$G$48</f>
        <v>0</v>
      </c>
    </row>
    <row r="59" spans="1:19" x14ac:dyDescent="0.3">
      <c r="B59" s="2"/>
      <c r="C59" s="3">
        <v>6</v>
      </c>
      <c r="D59" s="4"/>
    </row>
    <row r="60" spans="1:19" x14ac:dyDescent="0.3">
      <c r="B60" s="2"/>
      <c r="C60" s="3"/>
      <c r="D60" s="4"/>
      <c r="E60" s="9">
        <f>E59+$G$48</f>
        <v>0</v>
      </c>
      <c r="F60" s="9">
        <f>F59+$G$48</f>
        <v>0</v>
      </c>
      <c r="G60" s="9">
        <f>G59+$G$48</f>
        <v>0</v>
      </c>
      <c r="H60" s="9">
        <f>H59+$G$48</f>
        <v>0</v>
      </c>
    </row>
    <row r="61" spans="1:19" x14ac:dyDescent="0.3">
      <c r="B61" s="24"/>
    </row>
    <row r="64" spans="1:19" x14ac:dyDescent="0.3">
      <c r="A64">
        <v>5</v>
      </c>
      <c r="C64" t="s">
        <v>0</v>
      </c>
      <c r="D64" t="s">
        <v>1</v>
      </c>
      <c r="E64">
        <v>25</v>
      </c>
      <c r="F64" s="1">
        <v>25</v>
      </c>
      <c r="G64">
        <f>(E64-F64)*0.0007</f>
        <v>0</v>
      </c>
    </row>
    <row r="65" spans="1:19" ht="16.5" customHeight="1" x14ac:dyDescent="0.3">
      <c r="B65" s="2"/>
      <c r="C65" s="3">
        <v>1</v>
      </c>
      <c r="D65" s="3"/>
      <c r="J65" s="5">
        <f>MIN(E66:H66,E68:H68,E70:H70,E72:H72,E74:H74,E76:H76)</f>
        <v>0</v>
      </c>
      <c r="L65" s="25" t="s">
        <v>3</v>
      </c>
      <c r="M65" s="25" t="s">
        <v>4</v>
      </c>
      <c r="N65" s="25" t="s">
        <v>5</v>
      </c>
      <c r="O65" s="7" t="s">
        <v>6</v>
      </c>
      <c r="P65" s="8"/>
      <c r="Q65" s="8"/>
      <c r="R65" s="27"/>
      <c r="S65" s="25" t="s">
        <v>19</v>
      </c>
    </row>
    <row r="66" spans="1:19" x14ac:dyDescent="0.3">
      <c r="B66" s="2"/>
      <c r="C66" s="3"/>
      <c r="D66" s="3"/>
      <c r="E66" s="9">
        <f>E65+$G$64</f>
        <v>0</v>
      </c>
      <c r="F66" s="9">
        <f>F65+$G$64</f>
        <v>0</v>
      </c>
      <c r="G66" s="9">
        <f>G65+$G$64</f>
        <v>0</v>
      </c>
      <c r="H66" s="9">
        <f>H65+$G$64</f>
        <v>0</v>
      </c>
      <c r="J66" s="5">
        <f>MAX(E66:H66,E68:H68,E70:H70,E72:H72,E74:H74,E76:H76)</f>
        <v>0</v>
      </c>
      <c r="L66" s="28"/>
      <c r="M66" s="28"/>
      <c r="N66" s="28"/>
      <c r="O66" s="10" t="s">
        <v>8</v>
      </c>
      <c r="P66" s="11" t="s">
        <v>9</v>
      </c>
      <c r="Q66" s="10" t="s">
        <v>10</v>
      </c>
      <c r="R66" s="11" t="s">
        <v>11</v>
      </c>
      <c r="S66" s="28"/>
    </row>
    <row r="67" spans="1:19" x14ac:dyDescent="0.3">
      <c r="B67" s="2"/>
      <c r="C67" s="3">
        <v>2</v>
      </c>
      <c r="D67" s="3"/>
      <c r="L67" s="10">
        <v>1</v>
      </c>
      <c r="M67" s="12">
        <f>B65</f>
        <v>0</v>
      </c>
      <c r="N67" s="13">
        <f>D65</f>
        <v>0</v>
      </c>
      <c r="O67" s="14">
        <f>E66</f>
        <v>0</v>
      </c>
      <c r="P67" s="15">
        <f>F66</f>
        <v>0</v>
      </c>
      <c r="Q67" s="14">
        <f>G66</f>
        <v>0</v>
      </c>
      <c r="R67" s="15">
        <f>H66</f>
        <v>0</v>
      </c>
      <c r="S67" s="10"/>
    </row>
    <row r="68" spans="1:19" x14ac:dyDescent="0.3">
      <c r="B68" s="2"/>
      <c r="C68" s="3"/>
      <c r="D68" s="3"/>
      <c r="E68" s="9">
        <f>E67+$G$64</f>
        <v>0</v>
      </c>
      <c r="F68" s="9">
        <f>F67+$G$64</f>
        <v>0</v>
      </c>
      <c r="G68" s="9">
        <f>G67+$G$64</f>
        <v>0</v>
      </c>
      <c r="H68" s="9">
        <f>H67+$G$64</f>
        <v>0</v>
      </c>
      <c r="J68" s="16">
        <f>MAX(D65:D76)</f>
        <v>0</v>
      </c>
      <c r="L68" s="10">
        <v>2</v>
      </c>
      <c r="M68" s="12">
        <f>B67</f>
        <v>0</v>
      </c>
      <c r="N68" s="13">
        <f>D67</f>
        <v>0</v>
      </c>
      <c r="O68" s="14">
        <f>E68</f>
        <v>0</v>
      </c>
      <c r="P68" s="15">
        <f>F68</f>
        <v>0</v>
      </c>
      <c r="Q68" s="14">
        <f>G68</f>
        <v>0</v>
      </c>
      <c r="R68" s="15">
        <f>H68</f>
        <v>0</v>
      </c>
      <c r="S68" s="10"/>
    </row>
    <row r="69" spans="1:19" x14ac:dyDescent="0.3">
      <c r="B69" s="2"/>
      <c r="C69" s="3">
        <v>3</v>
      </c>
      <c r="D69" s="3"/>
      <c r="J69" s="17">
        <f>MIN(D65:D76)</f>
        <v>0</v>
      </c>
      <c r="L69" s="10">
        <v>3</v>
      </c>
      <c r="M69" s="12">
        <f>B69</f>
        <v>0</v>
      </c>
      <c r="N69" s="13">
        <f>D69</f>
        <v>0</v>
      </c>
      <c r="O69" s="14">
        <f>E70</f>
        <v>0</v>
      </c>
      <c r="P69" s="15">
        <f>F70</f>
        <v>0</v>
      </c>
      <c r="Q69" s="14">
        <f>G70</f>
        <v>0</v>
      </c>
      <c r="R69" s="15">
        <f>H70</f>
        <v>0</v>
      </c>
      <c r="S69" s="10"/>
    </row>
    <row r="70" spans="1:19" x14ac:dyDescent="0.3">
      <c r="B70" s="2"/>
      <c r="C70" s="3"/>
      <c r="D70" s="3"/>
      <c r="E70" s="9">
        <f>E69+$G$64</f>
        <v>0</v>
      </c>
      <c r="F70" s="9">
        <f>F69+$G$64</f>
        <v>0</v>
      </c>
      <c r="G70" s="9">
        <f>G69+$G$64</f>
        <v>0</v>
      </c>
      <c r="H70" s="9">
        <f>H69+$G$64</f>
        <v>0</v>
      </c>
      <c r="L70" s="10">
        <v>4</v>
      </c>
      <c r="M70" s="12">
        <f>B71</f>
        <v>0</v>
      </c>
      <c r="N70" s="13">
        <f>D71</f>
        <v>0</v>
      </c>
      <c r="O70" s="14">
        <f>E72</f>
        <v>0</v>
      </c>
      <c r="P70" s="15">
        <f>F72</f>
        <v>0</v>
      </c>
      <c r="Q70" s="14">
        <f>G72</f>
        <v>0</v>
      </c>
      <c r="R70" s="15">
        <f>H72</f>
        <v>0</v>
      </c>
      <c r="S70" s="10"/>
    </row>
    <row r="71" spans="1:19" x14ac:dyDescent="0.3">
      <c r="B71" s="2"/>
      <c r="C71" s="3">
        <v>4</v>
      </c>
      <c r="D71" s="3"/>
      <c r="L71" s="10">
        <v>5</v>
      </c>
      <c r="M71" s="12">
        <f>B73</f>
        <v>0</v>
      </c>
      <c r="N71" s="13">
        <f>D73</f>
        <v>0</v>
      </c>
      <c r="O71" s="14">
        <f>E74</f>
        <v>0</v>
      </c>
      <c r="P71" s="15">
        <f>F74</f>
        <v>0</v>
      </c>
      <c r="Q71" s="14">
        <f>G74</f>
        <v>0</v>
      </c>
      <c r="R71" s="15">
        <f>H74</f>
        <v>0</v>
      </c>
      <c r="S71" s="10"/>
    </row>
    <row r="72" spans="1:19" ht="16.5" customHeight="1" x14ac:dyDescent="0.3">
      <c r="B72" s="2"/>
      <c r="C72" s="3"/>
      <c r="D72" s="3"/>
      <c r="E72" s="9">
        <f>E71+$G$64</f>
        <v>0</v>
      </c>
      <c r="F72" s="9">
        <f>F71+$G$64</f>
        <v>0</v>
      </c>
      <c r="G72" s="9">
        <f>G71+$G$64</f>
        <v>0</v>
      </c>
      <c r="H72" s="9">
        <f>H71+$G$64</f>
        <v>0</v>
      </c>
      <c r="L72" s="10">
        <v>6</v>
      </c>
      <c r="M72" s="12">
        <f>B75</f>
        <v>0</v>
      </c>
      <c r="N72" s="13">
        <f>D75</f>
        <v>0</v>
      </c>
      <c r="O72" s="14">
        <f>E76</f>
        <v>0</v>
      </c>
      <c r="P72" s="15">
        <f>F76</f>
        <v>0</v>
      </c>
      <c r="Q72" s="14">
        <f>G76</f>
        <v>0</v>
      </c>
      <c r="R72" s="15">
        <f>H76</f>
        <v>0</v>
      </c>
      <c r="S72" s="10"/>
    </row>
    <row r="73" spans="1:19" x14ac:dyDescent="0.3">
      <c r="B73" s="2"/>
      <c r="C73" s="3">
        <v>5</v>
      </c>
      <c r="D73" s="3"/>
      <c r="L73" s="10" t="s">
        <v>16</v>
      </c>
      <c r="M73" s="10">
        <f>B77</f>
        <v>0</v>
      </c>
      <c r="N73" s="19">
        <f>D77</f>
        <v>0</v>
      </c>
      <c r="O73" s="20">
        <f>J65</f>
        <v>0</v>
      </c>
      <c r="P73" s="21">
        <f>J66</f>
        <v>0</v>
      </c>
      <c r="Q73" s="22" t="s">
        <v>17</v>
      </c>
      <c r="R73" s="23">
        <f>E64</f>
        <v>25</v>
      </c>
      <c r="S73" s="10"/>
    </row>
    <row r="74" spans="1:19" x14ac:dyDescent="0.3">
      <c r="B74" s="2"/>
      <c r="C74" s="3"/>
      <c r="D74" s="3"/>
      <c r="E74" s="9">
        <f>E73+$G$64</f>
        <v>0</v>
      </c>
      <c r="F74" s="9">
        <f>F73+$G$64</f>
        <v>0</v>
      </c>
      <c r="G74" s="9">
        <f>G73+$G$64</f>
        <v>0</v>
      </c>
      <c r="H74" s="9">
        <f>H73+$G$64</f>
        <v>0</v>
      </c>
    </row>
    <row r="75" spans="1:19" x14ac:dyDescent="0.3">
      <c r="B75" s="2"/>
      <c r="C75" s="3">
        <v>6</v>
      </c>
      <c r="D75" s="3"/>
    </row>
    <row r="76" spans="1:19" x14ac:dyDescent="0.3">
      <c r="B76" s="2"/>
      <c r="C76" s="3"/>
      <c r="D76" s="3"/>
      <c r="E76" s="9">
        <f>E75+$G$64</f>
        <v>0</v>
      </c>
      <c r="F76" s="9">
        <f>F75+$G$64</f>
        <v>0</v>
      </c>
      <c r="G76" s="9">
        <f>G75+$G$64</f>
        <v>0</v>
      </c>
      <c r="H76" s="9">
        <f>H75+$G$64</f>
        <v>0</v>
      </c>
    </row>
    <row r="79" spans="1:19" x14ac:dyDescent="0.3">
      <c r="A79">
        <v>6</v>
      </c>
      <c r="C79" t="s">
        <v>0</v>
      </c>
      <c r="D79" t="s">
        <v>1</v>
      </c>
      <c r="E79">
        <v>25</v>
      </c>
      <c r="F79" s="1">
        <v>25</v>
      </c>
      <c r="G79">
        <f>(E79-F79)*0.0007</f>
        <v>0</v>
      </c>
    </row>
    <row r="80" spans="1:19" x14ac:dyDescent="0.3">
      <c r="B80" s="2"/>
      <c r="C80" s="3">
        <v>1</v>
      </c>
      <c r="D80" s="3"/>
      <c r="J80" s="5">
        <f>MIN(E81:H81,E83:H83,E85:H85,E87:H87,E89:H89,E91:H91)</f>
        <v>0</v>
      </c>
      <c r="L80" s="25" t="s">
        <v>3</v>
      </c>
      <c r="M80" s="25" t="s">
        <v>4</v>
      </c>
      <c r="N80" s="25" t="s">
        <v>5</v>
      </c>
      <c r="O80" s="7" t="s">
        <v>6</v>
      </c>
      <c r="P80" s="8"/>
      <c r="Q80" s="8"/>
      <c r="R80" s="27"/>
      <c r="S80" s="25" t="s">
        <v>19</v>
      </c>
    </row>
    <row r="81" spans="1:19" x14ac:dyDescent="0.3">
      <c r="B81" s="2"/>
      <c r="C81" s="3"/>
      <c r="D81" s="3"/>
      <c r="E81" s="9">
        <f>E80+$G$79</f>
        <v>0</v>
      </c>
      <c r="F81" s="9">
        <f>F80+$G$79</f>
        <v>0</v>
      </c>
      <c r="G81" s="9">
        <f>G80+$G$79</f>
        <v>0</v>
      </c>
      <c r="H81" s="9">
        <f>H80+$G$79</f>
        <v>0</v>
      </c>
      <c r="J81" s="5">
        <f>MAX(E81:H81,E83:H83,E85:H85,E87:H87,E89:H89,E91:H91)</f>
        <v>0</v>
      </c>
      <c r="L81" s="28"/>
      <c r="M81" s="28"/>
      <c r="N81" s="28"/>
      <c r="O81" s="10" t="s">
        <v>8</v>
      </c>
      <c r="P81" s="11" t="s">
        <v>9</v>
      </c>
      <c r="Q81" s="10" t="s">
        <v>10</v>
      </c>
      <c r="R81" s="11" t="s">
        <v>11</v>
      </c>
      <c r="S81" s="28"/>
    </row>
    <row r="82" spans="1:19" x14ac:dyDescent="0.3">
      <c r="B82" s="2"/>
      <c r="C82" s="3">
        <v>2</v>
      </c>
      <c r="D82" s="3"/>
      <c r="L82" s="10">
        <v>1</v>
      </c>
      <c r="M82" s="12">
        <f>B80</f>
        <v>0</v>
      </c>
      <c r="N82" s="13">
        <f>D80</f>
        <v>0</v>
      </c>
      <c r="O82" s="14">
        <f>E81</f>
        <v>0</v>
      </c>
      <c r="P82" s="15">
        <f>F81</f>
        <v>0</v>
      </c>
      <c r="Q82" s="14">
        <f>G81</f>
        <v>0</v>
      </c>
      <c r="R82" s="15">
        <f>H81</f>
        <v>0</v>
      </c>
      <c r="S82" s="10"/>
    </row>
    <row r="83" spans="1:19" x14ac:dyDescent="0.3">
      <c r="B83" s="2"/>
      <c r="C83" s="3"/>
      <c r="D83" s="3"/>
      <c r="E83" s="9">
        <f>E82+$G$79</f>
        <v>0</v>
      </c>
      <c r="F83" s="9">
        <f>F82+$G$79</f>
        <v>0</v>
      </c>
      <c r="G83" s="9">
        <f>G82+$G$79</f>
        <v>0</v>
      </c>
      <c r="H83" s="9">
        <f>H82+$G$79</f>
        <v>0</v>
      </c>
      <c r="J83" s="16">
        <f>MAX(D80:D91)</f>
        <v>0</v>
      </c>
      <c r="L83" s="10">
        <v>2</v>
      </c>
      <c r="M83" s="12">
        <f>B82</f>
        <v>0</v>
      </c>
      <c r="N83" s="13">
        <f>D82</f>
        <v>0</v>
      </c>
      <c r="O83" s="14">
        <f>E83</f>
        <v>0</v>
      </c>
      <c r="P83" s="15">
        <f>F83</f>
        <v>0</v>
      </c>
      <c r="Q83" s="14">
        <f>G83</f>
        <v>0</v>
      </c>
      <c r="R83" s="15">
        <f>H83</f>
        <v>0</v>
      </c>
      <c r="S83" s="10"/>
    </row>
    <row r="84" spans="1:19" x14ac:dyDescent="0.3">
      <c r="B84" s="2"/>
      <c r="C84" s="3">
        <v>3</v>
      </c>
      <c r="D84" s="3"/>
      <c r="J84" s="17">
        <f>MIN(D80:D91)</f>
        <v>0</v>
      </c>
      <c r="L84" s="10">
        <v>3</v>
      </c>
      <c r="M84" s="12">
        <f>B84</f>
        <v>0</v>
      </c>
      <c r="N84" s="13">
        <f>D84</f>
        <v>0</v>
      </c>
      <c r="O84" s="14">
        <f>E85</f>
        <v>0</v>
      </c>
      <c r="P84" s="15">
        <f>F85</f>
        <v>0</v>
      </c>
      <c r="Q84" s="14">
        <f>G85</f>
        <v>0</v>
      </c>
      <c r="R84" s="15">
        <f>H85</f>
        <v>0</v>
      </c>
      <c r="S84" s="10"/>
    </row>
    <row r="85" spans="1:19" x14ac:dyDescent="0.3">
      <c r="B85" s="2"/>
      <c r="C85" s="3"/>
      <c r="D85" s="3"/>
      <c r="E85" s="9">
        <f>E84+$G$79</f>
        <v>0</v>
      </c>
      <c r="F85" s="9">
        <f>F84+$G$79</f>
        <v>0</v>
      </c>
      <c r="G85" s="9">
        <f>G84+$G$79</f>
        <v>0</v>
      </c>
      <c r="H85" s="9">
        <f>H84+$G$79</f>
        <v>0</v>
      </c>
      <c r="L85" s="10">
        <v>4</v>
      </c>
      <c r="M85" s="12">
        <f>B86</f>
        <v>0</v>
      </c>
      <c r="N85" s="13">
        <f>D86</f>
        <v>0</v>
      </c>
      <c r="O85" s="14">
        <f>E87</f>
        <v>0</v>
      </c>
      <c r="P85" s="15">
        <f>F87</f>
        <v>0</v>
      </c>
      <c r="Q85" s="14">
        <f>G87</f>
        <v>0</v>
      </c>
      <c r="R85" s="15">
        <f>H87</f>
        <v>0</v>
      </c>
      <c r="S85" s="10"/>
    </row>
    <row r="86" spans="1:19" x14ac:dyDescent="0.3">
      <c r="B86" s="2"/>
      <c r="C86" s="3">
        <v>4</v>
      </c>
      <c r="D86" s="3"/>
      <c r="L86" s="10">
        <v>5</v>
      </c>
      <c r="M86" s="12">
        <f>B88</f>
        <v>0</v>
      </c>
      <c r="N86" s="13">
        <f>D88</f>
        <v>0</v>
      </c>
      <c r="O86" s="14">
        <f>E89</f>
        <v>0</v>
      </c>
      <c r="P86" s="15">
        <f>F89</f>
        <v>0</v>
      </c>
      <c r="Q86" s="14">
        <f>G89</f>
        <v>0</v>
      </c>
      <c r="R86" s="15">
        <f>H89</f>
        <v>0</v>
      </c>
      <c r="S86" s="10"/>
    </row>
    <row r="87" spans="1:19" x14ac:dyDescent="0.3">
      <c r="B87" s="2"/>
      <c r="C87" s="3"/>
      <c r="D87" s="3"/>
      <c r="E87" s="9">
        <f>E86+$G$79</f>
        <v>0</v>
      </c>
      <c r="F87" s="9">
        <f>F86+$G$79</f>
        <v>0</v>
      </c>
      <c r="G87" s="9">
        <f>G86+$G$79</f>
        <v>0</v>
      </c>
      <c r="H87" s="9">
        <f>H86+$G$79</f>
        <v>0</v>
      </c>
      <c r="L87" s="10">
        <v>6</v>
      </c>
      <c r="M87" s="12">
        <f>B90</f>
        <v>0</v>
      </c>
      <c r="N87" s="13">
        <f>D90</f>
        <v>0</v>
      </c>
      <c r="O87" s="14">
        <f>E91</f>
        <v>0</v>
      </c>
      <c r="P87" s="15">
        <f>F91</f>
        <v>0</v>
      </c>
      <c r="Q87" s="14">
        <f>G91</f>
        <v>0</v>
      </c>
      <c r="R87" s="15">
        <f>H91</f>
        <v>0</v>
      </c>
      <c r="S87" s="10"/>
    </row>
    <row r="88" spans="1:19" x14ac:dyDescent="0.3">
      <c r="B88" s="2"/>
      <c r="C88" s="3">
        <v>5</v>
      </c>
      <c r="D88" s="3"/>
      <c r="L88" s="10" t="s">
        <v>16</v>
      </c>
      <c r="M88" s="10">
        <f>B92</f>
        <v>0</v>
      </c>
      <c r="N88" s="19">
        <f>D92</f>
        <v>0</v>
      </c>
      <c r="O88" s="20">
        <f>J80</f>
        <v>0</v>
      </c>
      <c r="P88" s="21">
        <f>J81</f>
        <v>0</v>
      </c>
      <c r="Q88" s="22" t="s">
        <v>17</v>
      </c>
      <c r="R88" s="23">
        <f>E79</f>
        <v>25</v>
      </c>
      <c r="S88" s="10"/>
    </row>
    <row r="89" spans="1:19" x14ac:dyDescent="0.3">
      <c r="B89" s="2"/>
      <c r="C89" s="3"/>
      <c r="D89" s="3"/>
      <c r="E89" s="9">
        <f>E88+$G$79</f>
        <v>0</v>
      </c>
      <c r="F89" s="9">
        <f>F88+$G$79</f>
        <v>0</v>
      </c>
      <c r="G89" s="9">
        <f>G88+$G$79</f>
        <v>0</v>
      </c>
      <c r="H89" s="9">
        <f>H88+$G$79</f>
        <v>0</v>
      </c>
    </row>
    <row r="90" spans="1:19" x14ac:dyDescent="0.3">
      <c r="B90" s="2"/>
      <c r="C90" s="3">
        <v>6</v>
      </c>
      <c r="D90" s="3"/>
    </row>
    <row r="91" spans="1:19" x14ac:dyDescent="0.3">
      <c r="B91" s="2"/>
      <c r="C91" s="3"/>
      <c r="D91" s="3"/>
      <c r="E91" s="9">
        <f>E90+$G$79</f>
        <v>0</v>
      </c>
      <c r="F91" s="9">
        <f>F90+$G$79</f>
        <v>0</v>
      </c>
      <c r="G91" s="9">
        <f>G90+$G$79</f>
        <v>0</v>
      </c>
      <c r="H91" s="9">
        <f>H90+$G$79</f>
        <v>0</v>
      </c>
    </row>
    <row r="94" spans="1:19" x14ac:dyDescent="0.3">
      <c r="A94">
        <v>7</v>
      </c>
      <c r="C94" t="s">
        <v>0</v>
      </c>
      <c r="D94" t="s">
        <v>1</v>
      </c>
      <c r="E94">
        <v>25</v>
      </c>
      <c r="F94" s="1">
        <v>25</v>
      </c>
      <c r="G94">
        <f>(E94-F94)*0.0007</f>
        <v>0</v>
      </c>
    </row>
    <row r="95" spans="1:19" x14ac:dyDescent="0.3">
      <c r="B95" s="2"/>
      <c r="C95" s="3">
        <v>1</v>
      </c>
      <c r="D95" s="3"/>
      <c r="J95" s="5">
        <f>MIN(E96:H96,E98:H98,E100:H100,E102:H102,E104:H104,E106:H106)</f>
        <v>0</v>
      </c>
      <c r="L95" s="25" t="s">
        <v>3</v>
      </c>
      <c r="M95" s="25" t="s">
        <v>4</v>
      </c>
      <c r="N95" s="25" t="s">
        <v>5</v>
      </c>
      <c r="O95" s="7" t="s">
        <v>6</v>
      </c>
      <c r="P95" s="8"/>
      <c r="Q95" s="8"/>
      <c r="R95" s="27"/>
      <c r="S95" s="25" t="s">
        <v>19</v>
      </c>
    </row>
    <row r="96" spans="1:19" x14ac:dyDescent="0.3">
      <c r="B96" s="2"/>
      <c r="C96" s="3"/>
      <c r="D96" s="3"/>
      <c r="E96" s="9">
        <f>E95+$G$94</f>
        <v>0</v>
      </c>
      <c r="F96" s="9">
        <f>F95+$G$94</f>
        <v>0</v>
      </c>
      <c r="G96" s="9">
        <f>G95+$G$94</f>
        <v>0</v>
      </c>
      <c r="H96" s="9">
        <f>H95+$G$94</f>
        <v>0</v>
      </c>
      <c r="J96" s="5">
        <f>MAX(E96:H96,E98:H98,E100:H100,E102:H102,E104:H104,E106:H106)</f>
        <v>0</v>
      </c>
      <c r="L96" s="28"/>
      <c r="M96" s="28"/>
      <c r="N96" s="28"/>
      <c r="O96" s="10" t="s">
        <v>8</v>
      </c>
      <c r="P96" s="11" t="s">
        <v>9</v>
      </c>
      <c r="Q96" s="10" t="s">
        <v>10</v>
      </c>
      <c r="R96" s="11" t="s">
        <v>11</v>
      </c>
      <c r="S96" s="28"/>
    </row>
    <row r="97" spans="1:20" x14ac:dyDescent="0.3">
      <c r="B97" s="2"/>
      <c r="C97" s="3">
        <v>2</v>
      </c>
      <c r="D97" s="3"/>
      <c r="L97" s="10">
        <v>1</v>
      </c>
      <c r="M97" s="12">
        <f>B95</f>
        <v>0</v>
      </c>
      <c r="N97" s="13">
        <f>D95</f>
        <v>0</v>
      </c>
      <c r="O97" s="14">
        <f>E96</f>
        <v>0</v>
      </c>
      <c r="P97" s="15">
        <f>F96</f>
        <v>0</v>
      </c>
      <c r="Q97" s="14">
        <f>G96</f>
        <v>0</v>
      </c>
      <c r="R97" s="15">
        <f>H96</f>
        <v>0</v>
      </c>
      <c r="S97" s="10"/>
    </row>
    <row r="98" spans="1:20" x14ac:dyDescent="0.3">
      <c r="B98" s="2"/>
      <c r="C98" s="3"/>
      <c r="D98" s="3"/>
      <c r="E98" s="9">
        <f>E97+$G$94</f>
        <v>0</v>
      </c>
      <c r="F98" s="9">
        <f>F97+$G$94</f>
        <v>0</v>
      </c>
      <c r="G98" s="9">
        <f>G97+$G$94</f>
        <v>0</v>
      </c>
      <c r="H98" s="9">
        <f>H97+$G$94</f>
        <v>0</v>
      </c>
      <c r="J98" s="16">
        <f>MAX(D95:D106)</f>
        <v>0</v>
      </c>
      <c r="L98" s="10">
        <v>2</v>
      </c>
      <c r="M98" s="12">
        <f>B97</f>
        <v>0</v>
      </c>
      <c r="N98" s="13">
        <f>D97</f>
        <v>0</v>
      </c>
      <c r="O98" s="14">
        <f>E98</f>
        <v>0</v>
      </c>
      <c r="P98" s="15">
        <f>F98</f>
        <v>0</v>
      </c>
      <c r="Q98" s="14">
        <f>G98</f>
        <v>0</v>
      </c>
      <c r="R98" s="15">
        <f>H98</f>
        <v>0</v>
      </c>
      <c r="S98" s="10"/>
    </row>
    <row r="99" spans="1:20" x14ac:dyDescent="0.3">
      <c r="B99" s="2"/>
      <c r="C99" s="3">
        <v>3</v>
      </c>
      <c r="D99" s="3"/>
      <c r="J99" s="17">
        <f>MIN(D95:D106)</f>
        <v>0</v>
      </c>
      <c r="L99" s="10">
        <v>3</v>
      </c>
      <c r="M99" s="12">
        <f>B99</f>
        <v>0</v>
      </c>
      <c r="N99" s="13">
        <f>D99</f>
        <v>0</v>
      </c>
      <c r="O99" s="14">
        <f>E100</f>
        <v>0</v>
      </c>
      <c r="P99" s="15">
        <f>F100</f>
        <v>0</v>
      </c>
      <c r="Q99" s="14">
        <f>G100</f>
        <v>0</v>
      </c>
      <c r="R99" s="15">
        <f>H100</f>
        <v>0</v>
      </c>
      <c r="S99" s="10"/>
    </row>
    <row r="100" spans="1:20" x14ac:dyDescent="0.3">
      <c r="B100" s="2"/>
      <c r="C100" s="3"/>
      <c r="D100" s="3"/>
      <c r="E100" s="9">
        <f>E99+$G$94</f>
        <v>0</v>
      </c>
      <c r="F100" s="9">
        <f>F99+$G$94</f>
        <v>0</v>
      </c>
      <c r="G100" s="9">
        <f>G99+$G$94</f>
        <v>0</v>
      </c>
      <c r="H100" s="9">
        <f>H99+$G$94</f>
        <v>0</v>
      </c>
      <c r="L100" s="10">
        <v>4</v>
      </c>
      <c r="M100" s="12">
        <f>B101</f>
        <v>0</v>
      </c>
      <c r="N100" s="13">
        <f>D101</f>
        <v>0</v>
      </c>
      <c r="O100" s="14">
        <f>E102</f>
        <v>0</v>
      </c>
      <c r="P100" s="15">
        <f>F102</f>
        <v>0</v>
      </c>
      <c r="Q100" s="14">
        <f>G102</f>
        <v>0</v>
      </c>
      <c r="R100" s="15">
        <f>H102</f>
        <v>0</v>
      </c>
      <c r="S100" s="10"/>
    </row>
    <row r="101" spans="1:20" x14ac:dyDescent="0.3">
      <c r="B101" s="2"/>
      <c r="C101" s="3">
        <v>4</v>
      </c>
      <c r="D101" s="3"/>
      <c r="L101" s="10">
        <v>5</v>
      </c>
      <c r="M101" s="12">
        <f>B103</f>
        <v>0</v>
      </c>
      <c r="N101" s="13">
        <f>D103</f>
        <v>0</v>
      </c>
      <c r="O101" s="14">
        <f>E104</f>
        <v>0</v>
      </c>
      <c r="P101" s="15">
        <f>F104</f>
        <v>0</v>
      </c>
      <c r="Q101" s="14">
        <f>G104</f>
        <v>0</v>
      </c>
      <c r="R101" s="15">
        <f>H104</f>
        <v>0</v>
      </c>
      <c r="S101" s="10"/>
    </row>
    <row r="102" spans="1:20" x14ac:dyDescent="0.3">
      <c r="B102" s="2"/>
      <c r="C102" s="3"/>
      <c r="D102" s="3"/>
      <c r="E102" s="9">
        <f>E101+$G$94</f>
        <v>0</v>
      </c>
      <c r="F102" s="9">
        <f>F101+$G$94</f>
        <v>0</v>
      </c>
      <c r="G102" s="9">
        <f>G101+$G$94</f>
        <v>0</v>
      </c>
      <c r="H102" s="9">
        <f>H101+$G$94</f>
        <v>0</v>
      </c>
      <c r="L102" s="10">
        <v>6</v>
      </c>
      <c r="M102" s="12">
        <f>B105</f>
        <v>0</v>
      </c>
      <c r="N102" s="13">
        <f>D105</f>
        <v>0</v>
      </c>
      <c r="O102" s="14">
        <f>E106</f>
        <v>0</v>
      </c>
      <c r="P102" s="15">
        <f>F106</f>
        <v>0</v>
      </c>
      <c r="Q102" s="14">
        <f>G106</f>
        <v>0</v>
      </c>
      <c r="R102" s="15">
        <f>H106</f>
        <v>0</v>
      </c>
      <c r="S102" s="10"/>
    </row>
    <row r="103" spans="1:20" x14ac:dyDescent="0.3">
      <c r="B103" s="2"/>
      <c r="C103" s="3">
        <v>5</v>
      </c>
      <c r="D103" s="3"/>
      <c r="L103" s="10" t="s">
        <v>16</v>
      </c>
      <c r="M103" s="10">
        <f>B107</f>
        <v>0</v>
      </c>
      <c r="N103" s="19">
        <f>D107</f>
        <v>0</v>
      </c>
      <c r="O103" s="20">
        <f>J95</f>
        <v>0</v>
      </c>
      <c r="P103" s="21">
        <f>J96</f>
        <v>0</v>
      </c>
      <c r="Q103" s="22" t="s">
        <v>17</v>
      </c>
      <c r="R103" s="23">
        <f>E94</f>
        <v>25</v>
      </c>
      <c r="S103" s="10"/>
    </row>
    <row r="104" spans="1:20" x14ac:dyDescent="0.3">
      <c r="B104" s="2"/>
      <c r="C104" s="3"/>
      <c r="D104" s="3"/>
      <c r="E104" s="9">
        <f>E103+$G$94</f>
        <v>0</v>
      </c>
      <c r="F104" s="9">
        <f>F103+$G$94</f>
        <v>0</v>
      </c>
      <c r="G104" s="9">
        <f>G103+$G$94</f>
        <v>0</v>
      </c>
      <c r="H104" s="9">
        <f>H103+$G$94</f>
        <v>0</v>
      </c>
    </row>
    <row r="105" spans="1:20" x14ac:dyDescent="0.3">
      <c r="B105" s="2"/>
      <c r="C105" s="3">
        <v>6</v>
      </c>
      <c r="D105" s="3"/>
    </row>
    <row r="106" spans="1:20" x14ac:dyDescent="0.3">
      <c r="B106" s="2"/>
      <c r="C106" s="3"/>
      <c r="D106" s="3"/>
      <c r="E106" s="9">
        <f>E105+$G$94</f>
        <v>0</v>
      </c>
      <c r="F106" s="9">
        <f>F105+$G$94</f>
        <v>0</v>
      </c>
      <c r="G106" s="9">
        <f>G105+$G$94</f>
        <v>0</v>
      </c>
      <c r="H106" s="9">
        <f>H105+$G$94</f>
        <v>0</v>
      </c>
    </row>
    <row r="110" spans="1:20" x14ac:dyDescent="0.3">
      <c r="A110">
        <v>17</v>
      </c>
      <c r="C110" t="s">
        <v>0</v>
      </c>
      <c r="D110" t="s">
        <v>1</v>
      </c>
      <c r="E110">
        <v>25</v>
      </c>
      <c r="F110" s="1">
        <v>25</v>
      </c>
      <c r="G110">
        <f>(E110-F110)*0.0007</f>
        <v>0</v>
      </c>
      <c r="K110" s="30"/>
      <c r="L110" s="30"/>
      <c r="M110" s="30"/>
      <c r="N110" s="30"/>
      <c r="O110" s="30"/>
      <c r="P110" s="30"/>
      <c r="Q110" s="30"/>
      <c r="R110" s="30"/>
      <c r="S110" s="30"/>
      <c r="T110" s="30"/>
    </row>
    <row r="111" spans="1:20" x14ac:dyDescent="0.3">
      <c r="B111" s="2" t="s">
        <v>21</v>
      </c>
      <c r="C111" s="3">
        <v>1</v>
      </c>
      <c r="D111" s="3">
        <v>8.5500000000000007</v>
      </c>
      <c r="E111">
        <v>1.268</v>
      </c>
      <c r="F111">
        <v>1.2629999999999999</v>
      </c>
      <c r="G111">
        <v>1.2689999999999999</v>
      </c>
      <c r="H111">
        <v>1.2689999999999999</v>
      </c>
      <c r="J111" s="5">
        <f>MIN(E112:H112,E114:H114,E116:H116,E118:H118,E120:H120,E122:H122)</f>
        <v>1.0329999999999999</v>
      </c>
      <c r="K111" s="30"/>
      <c r="L111" s="31" t="s">
        <v>3</v>
      </c>
      <c r="M111" s="31" t="s">
        <v>4</v>
      </c>
      <c r="N111" s="31" t="s">
        <v>5</v>
      </c>
      <c r="O111" s="32" t="s">
        <v>6</v>
      </c>
      <c r="P111" s="33"/>
      <c r="Q111" s="33"/>
      <c r="R111" s="34"/>
      <c r="S111" s="31" t="s">
        <v>19</v>
      </c>
      <c r="T111" s="30"/>
    </row>
    <row r="112" spans="1:20" x14ac:dyDescent="0.3">
      <c r="B112" s="2"/>
      <c r="C112" s="3"/>
      <c r="D112" s="3"/>
      <c r="E112" s="9">
        <f>E111+$G$110</f>
        <v>1.268</v>
      </c>
      <c r="F112" s="9">
        <f>F111+$G$110</f>
        <v>1.2629999999999999</v>
      </c>
      <c r="G112" s="9">
        <f>G111+$G$110</f>
        <v>1.2689999999999999</v>
      </c>
      <c r="H112" s="9">
        <f>H111+$G$110</f>
        <v>1.2689999999999999</v>
      </c>
      <c r="J112" s="5">
        <f>MAX(E112:H112,E114:H114,E116:H116,E118:H118,E120:H120,E122:H122)</f>
        <v>1.29</v>
      </c>
      <c r="K112" s="30"/>
      <c r="L112" s="35"/>
      <c r="M112" s="35"/>
      <c r="N112" s="35"/>
      <c r="O112" s="36" t="s">
        <v>8</v>
      </c>
      <c r="P112" s="37" t="s">
        <v>9</v>
      </c>
      <c r="Q112" s="36" t="s">
        <v>10</v>
      </c>
      <c r="R112" s="37" t="s">
        <v>11</v>
      </c>
      <c r="S112" s="35"/>
      <c r="T112" s="30"/>
    </row>
    <row r="113" spans="1:20" x14ac:dyDescent="0.3">
      <c r="B113" s="2" t="s">
        <v>21</v>
      </c>
      <c r="C113" s="3">
        <v>2</v>
      </c>
      <c r="D113" s="3">
        <v>8.35</v>
      </c>
      <c r="E113">
        <v>1.27</v>
      </c>
      <c r="F113">
        <v>1.2729999999999999</v>
      </c>
      <c r="G113">
        <v>1.272</v>
      </c>
      <c r="H113">
        <v>1.0329999999999999</v>
      </c>
      <c r="K113" s="30"/>
      <c r="L113" s="36">
        <v>1</v>
      </c>
      <c r="M113" s="38" t="str">
        <f>B111</f>
        <v>CC2G13H/2G14A1</v>
      </c>
      <c r="N113" s="39">
        <f>D111</f>
        <v>8.5500000000000007</v>
      </c>
      <c r="O113" s="40">
        <f>E112</f>
        <v>1.268</v>
      </c>
      <c r="P113" s="41">
        <f>F112</f>
        <v>1.2629999999999999</v>
      </c>
      <c r="Q113" s="40">
        <f>G112</f>
        <v>1.2689999999999999</v>
      </c>
      <c r="R113" s="41">
        <f>H112</f>
        <v>1.2689999999999999</v>
      </c>
      <c r="S113" s="36"/>
      <c r="T113" s="30"/>
    </row>
    <row r="114" spans="1:20" x14ac:dyDescent="0.3">
      <c r="B114" s="2"/>
      <c r="C114" s="3"/>
      <c r="D114" s="3"/>
      <c r="E114" s="9">
        <f>E113+$G$110</f>
        <v>1.27</v>
      </c>
      <c r="F114" s="9">
        <f>F113+$G$110</f>
        <v>1.2729999999999999</v>
      </c>
      <c r="G114" s="9">
        <f>G113+$G$110</f>
        <v>1.272</v>
      </c>
      <c r="H114" s="9">
        <f>H113+$G$110</f>
        <v>1.0329999999999999</v>
      </c>
      <c r="J114" s="16">
        <f>MAX(D111:D122)</f>
        <v>8.56</v>
      </c>
      <c r="K114" s="30"/>
      <c r="L114" s="36">
        <v>2</v>
      </c>
      <c r="M114" s="38" t="str">
        <f>B113</f>
        <v>CC2G13H/2G14A1</v>
      </c>
      <c r="N114" s="39">
        <f>D113</f>
        <v>8.35</v>
      </c>
      <c r="O114" s="40">
        <f>E114</f>
        <v>1.27</v>
      </c>
      <c r="P114" s="41">
        <f>F114</f>
        <v>1.2729999999999999</v>
      </c>
      <c r="Q114" s="40">
        <f>G114</f>
        <v>1.272</v>
      </c>
      <c r="R114" s="42">
        <f>H114</f>
        <v>1.0329999999999999</v>
      </c>
      <c r="S114" s="36"/>
      <c r="T114" s="30"/>
    </row>
    <row r="115" spans="1:20" x14ac:dyDescent="0.3">
      <c r="B115" s="2" t="s">
        <v>21</v>
      </c>
      <c r="C115" s="3">
        <v>3</v>
      </c>
      <c r="D115" s="3">
        <v>8.56</v>
      </c>
      <c r="E115">
        <v>1.272</v>
      </c>
      <c r="F115">
        <v>1.2629999999999999</v>
      </c>
      <c r="G115">
        <v>1.2729999999999999</v>
      </c>
      <c r="H115">
        <v>1.2709999999999999</v>
      </c>
      <c r="J115" s="17">
        <f>MIN(D111:D122)</f>
        <v>8.35</v>
      </c>
      <c r="K115" s="30"/>
      <c r="L115" s="36">
        <v>3</v>
      </c>
      <c r="M115" s="38" t="str">
        <f>B115</f>
        <v>CC2G13H/2G14A1</v>
      </c>
      <c r="N115" s="39">
        <f>D115</f>
        <v>8.56</v>
      </c>
      <c r="O115" s="40">
        <f>E116</f>
        <v>1.272</v>
      </c>
      <c r="P115" s="41">
        <f>F116</f>
        <v>1.2629999999999999</v>
      </c>
      <c r="Q115" s="40">
        <f>G116</f>
        <v>1.2729999999999999</v>
      </c>
      <c r="R115" s="41">
        <f>H116</f>
        <v>1.2709999999999999</v>
      </c>
      <c r="S115" s="36"/>
      <c r="T115" s="30"/>
    </row>
    <row r="116" spans="1:20" x14ac:dyDescent="0.3">
      <c r="B116" s="2"/>
      <c r="C116" s="3"/>
      <c r="D116" s="3"/>
      <c r="E116" s="9">
        <f>E115+$G$110</f>
        <v>1.272</v>
      </c>
      <c r="F116" s="9">
        <f>F115+$G$110</f>
        <v>1.2629999999999999</v>
      </c>
      <c r="G116" s="9">
        <f>G115+$G$110</f>
        <v>1.2729999999999999</v>
      </c>
      <c r="H116" s="9">
        <f>H115+$G$110</f>
        <v>1.2709999999999999</v>
      </c>
      <c r="K116" s="30"/>
      <c r="L116" s="36">
        <v>4</v>
      </c>
      <c r="M116" s="38" t="str">
        <f>B117</f>
        <v>CC2G13H/2G14A1</v>
      </c>
      <c r="N116" s="39">
        <f>D117</f>
        <v>8.5500000000000007</v>
      </c>
      <c r="O116" s="40">
        <f>E118</f>
        <v>1.29</v>
      </c>
      <c r="P116" s="41">
        <f>F118</f>
        <v>1.26</v>
      </c>
      <c r="Q116" s="40">
        <f>G118</f>
        <v>1.27</v>
      </c>
      <c r="R116" s="41">
        <f>H118</f>
        <v>1.2769999999999999</v>
      </c>
      <c r="S116" s="36"/>
      <c r="T116" s="30"/>
    </row>
    <row r="117" spans="1:20" x14ac:dyDescent="0.3">
      <c r="B117" s="2" t="s">
        <v>21</v>
      </c>
      <c r="C117" s="3">
        <v>4</v>
      </c>
      <c r="D117" s="3">
        <v>8.5500000000000007</v>
      </c>
      <c r="E117">
        <v>1.29</v>
      </c>
      <c r="F117">
        <v>1.26</v>
      </c>
      <c r="G117">
        <v>1.27</v>
      </c>
      <c r="H117">
        <v>1.2769999999999999</v>
      </c>
      <c r="K117" s="30"/>
      <c r="L117" s="36">
        <v>5</v>
      </c>
      <c r="M117" s="38" t="str">
        <f>B119</f>
        <v>CC2G13H/2G14A1</v>
      </c>
      <c r="N117" s="39">
        <f>D119</f>
        <v>8.5500000000000007</v>
      </c>
      <c r="O117" s="40">
        <f>E120</f>
        <v>1.27</v>
      </c>
      <c r="P117" s="41">
        <f>F120</f>
        <v>1.272</v>
      </c>
      <c r="Q117" s="40">
        <f>G120</f>
        <v>1.27</v>
      </c>
      <c r="R117" s="41">
        <f>H120</f>
        <v>1.27</v>
      </c>
      <c r="S117" s="36"/>
      <c r="T117" s="30"/>
    </row>
    <row r="118" spans="1:20" x14ac:dyDescent="0.3">
      <c r="B118" s="2"/>
      <c r="C118" s="3"/>
      <c r="D118" s="3"/>
      <c r="E118" s="9">
        <f>E117+$G$110</f>
        <v>1.29</v>
      </c>
      <c r="F118" s="9">
        <f>F117+$G$110</f>
        <v>1.26</v>
      </c>
      <c r="G118" s="9">
        <f>G117+$G$110</f>
        <v>1.27</v>
      </c>
      <c r="H118" s="9">
        <f>H117+$G$110</f>
        <v>1.2769999999999999</v>
      </c>
      <c r="K118" s="30"/>
      <c r="L118" s="36">
        <v>6</v>
      </c>
      <c r="M118" s="38" t="str">
        <f>B121</f>
        <v>CC2G13H/2G14A1</v>
      </c>
      <c r="N118" s="39">
        <f>D121</f>
        <v>8.56</v>
      </c>
      <c r="O118" s="40">
        <f>E122</f>
        <v>1.2709999999999999</v>
      </c>
      <c r="P118" s="41">
        <f>F122</f>
        <v>1.2749999999999999</v>
      </c>
      <c r="Q118" s="40">
        <f>G122</f>
        <v>1.2749999999999999</v>
      </c>
      <c r="R118" s="41">
        <f>H122</f>
        <v>1.272</v>
      </c>
      <c r="S118" s="36"/>
      <c r="T118" s="30"/>
    </row>
    <row r="119" spans="1:20" x14ac:dyDescent="0.3">
      <c r="B119" s="2" t="s">
        <v>21</v>
      </c>
      <c r="C119" s="3">
        <v>5</v>
      </c>
      <c r="D119" s="3">
        <v>8.5500000000000007</v>
      </c>
      <c r="E119">
        <v>1.27</v>
      </c>
      <c r="F119">
        <v>1.272</v>
      </c>
      <c r="G119">
        <v>1.27</v>
      </c>
      <c r="H119">
        <v>1.27</v>
      </c>
      <c r="K119" s="30"/>
      <c r="L119" s="36" t="s">
        <v>16</v>
      </c>
      <c r="M119" s="36" t="str">
        <f>B123</f>
        <v>22.09월 장착</v>
      </c>
      <c r="N119" s="43">
        <f>D123</f>
        <v>51.14</v>
      </c>
      <c r="O119" s="44">
        <f>J111</f>
        <v>1.0329999999999999</v>
      </c>
      <c r="P119" s="45">
        <f>J112</f>
        <v>1.29</v>
      </c>
      <c r="Q119" s="46" t="s">
        <v>17</v>
      </c>
      <c r="R119" s="47">
        <f>E110</f>
        <v>25</v>
      </c>
      <c r="S119" s="36"/>
      <c r="T119" s="30"/>
    </row>
    <row r="120" spans="1:20" x14ac:dyDescent="0.3">
      <c r="B120" s="2"/>
      <c r="C120" s="3"/>
      <c r="D120" s="3"/>
      <c r="E120" s="9">
        <f>E119+$G$110</f>
        <v>1.27</v>
      </c>
      <c r="F120" s="9">
        <f>F119+$G$110</f>
        <v>1.272</v>
      </c>
      <c r="G120" s="9">
        <f>G119+$G$110</f>
        <v>1.27</v>
      </c>
      <c r="H120" s="9">
        <f>H119+$G$110</f>
        <v>1.27</v>
      </c>
      <c r="K120" s="30"/>
      <c r="L120" s="30"/>
      <c r="M120" s="30"/>
      <c r="N120" s="30"/>
      <c r="O120" s="30"/>
      <c r="P120" s="30"/>
      <c r="Q120" s="30"/>
      <c r="R120" s="30"/>
      <c r="S120" s="30"/>
      <c r="T120" s="30"/>
    </row>
    <row r="121" spans="1:20" x14ac:dyDescent="0.3">
      <c r="B121" s="2" t="s">
        <v>21</v>
      </c>
      <c r="C121" s="3">
        <v>6</v>
      </c>
      <c r="D121" s="3">
        <v>8.56</v>
      </c>
      <c r="E121">
        <v>1.2709999999999999</v>
      </c>
      <c r="F121">
        <v>1.2749999999999999</v>
      </c>
      <c r="G121">
        <v>1.2749999999999999</v>
      </c>
      <c r="H121">
        <v>1.272</v>
      </c>
      <c r="K121" s="30"/>
      <c r="L121" s="30"/>
      <c r="M121" s="30"/>
      <c r="N121" s="30"/>
      <c r="O121" s="30"/>
      <c r="P121" s="30"/>
      <c r="Q121" s="30"/>
      <c r="R121" s="30"/>
      <c r="S121" s="30"/>
      <c r="T121" s="30"/>
    </row>
    <row r="122" spans="1:20" x14ac:dyDescent="0.3">
      <c r="B122" s="2"/>
      <c r="C122" s="3"/>
      <c r="D122" s="3"/>
      <c r="E122" s="9">
        <f>E121+$G$110</f>
        <v>1.2709999999999999</v>
      </c>
      <c r="F122" s="9">
        <f>F121+$G$110</f>
        <v>1.2749999999999999</v>
      </c>
      <c r="G122" s="9">
        <f>G121+$G$110</f>
        <v>1.2749999999999999</v>
      </c>
      <c r="H122" s="9">
        <f>H121+$G$110</f>
        <v>1.272</v>
      </c>
    </row>
    <row r="123" spans="1:20" x14ac:dyDescent="0.3">
      <c r="B123" s="24" t="s">
        <v>22</v>
      </c>
      <c r="D123">
        <v>51.14</v>
      </c>
    </row>
    <row r="126" spans="1:20" x14ac:dyDescent="0.3">
      <c r="A126">
        <v>9</v>
      </c>
      <c r="C126" t="s">
        <v>0</v>
      </c>
      <c r="D126" t="s">
        <v>1</v>
      </c>
      <c r="E126">
        <v>25</v>
      </c>
      <c r="F126" s="1">
        <v>25</v>
      </c>
      <c r="G126">
        <f>(E126-F126)*0.0007</f>
        <v>0</v>
      </c>
    </row>
    <row r="127" spans="1:20" x14ac:dyDescent="0.3">
      <c r="B127" s="2"/>
      <c r="C127" s="3">
        <v>1</v>
      </c>
      <c r="D127" s="3"/>
      <c r="J127" s="5">
        <f>MIN(E128:H128,E130:H130,E132:H132,E134:H134,E136:H136,E138:H138)</f>
        <v>0</v>
      </c>
      <c r="L127" s="25" t="s">
        <v>3</v>
      </c>
      <c r="M127" s="25" t="s">
        <v>4</v>
      </c>
      <c r="N127" s="25" t="s">
        <v>5</v>
      </c>
      <c r="O127" s="7" t="s">
        <v>6</v>
      </c>
      <c r="P127" s="8"/>
      <c r="Q127" s="8"/>
      <c r="R127" s="27"/>
      <c r="S127" s="25" t="s">
        <v>19</v>
      </c>
    </row>
    <row r="128" spans="1:20" x14ac:dyDescent="0.3">
      <c r="B128" s="2"/>
      <c r="C128" s="3"/>
      <c r="D128" s="3"/>
      <c r="E128" s="9">
        <f>E127+$G$126</f>
        <v>0</v>
      </c>
      <c r="F128" s="9">
        <f>F127+$G$126</f>
        <v>0</v>
      </c>
      <c r="G128" s="9">
        <f>G127+$G$126</f>
        <v>0</v>
      </c>
      <c r="H128" s="9">
        <f>H127+$G$126</f>
        <v>0</v>
      </c>
      <c r="J128" s="5">
        <f>MAX(E128:H128,E130:H130,E132:H132,E134:H134,E136:H136,E138:H138)</f>
        <v>0</v>
      </c>
      <c r="L128" s="28"/>
      <c r="M128" s="28"/>
      <c r="N128" s="28"/>
      <c r="O128" s="10" t="s">
        <v>8</v>
      </c>
      <c r="P128" s="11" t="s">
        <v>9</v>
      </c>
      <c r="Q128" s="10" t="s">
        <v>10</v>
      </c>
      <c r="R128" s="11" t="s">
        <v>11</v>
      </c>
      <c r="S128" s="28"/>
    </row>
    <row r="129" spans="1:19" x14ac:dyDescent="0.3">
      <c r="B129" s="2"/>
      <c r="C129" s="3">
        <v>2</v>
      </c>
      <c r="D129" s="3"/>
      <c r="L129" s="10">
        <v>1</v>
      </c>
      <c r="M129" s="12">
        <f>B127</f>
        <v>0</v>
      </c>
      <c r="N129" s="13">
        <f>D127</f>
        <v>0</v>
      </c>
      <c r="O129" s="14">
        <f>E128</f>
        <v>0</v>
      </c>
      <c r="P129" s="15">
        <f>F128</f>
        <v>0</v>
      </c>
      <c r="Q129" s="14">
        <f>G128</f>
        <v>0</v>
      </c>
      <c r="R129" s="15">
        <f>H128</f>
        <v>0</v>
      </c>
      <c r="S129" s="10"/>
    </row>
    <row r="130" spans="1:19" x14ac:dyDescent="0.3">
      <c r="B130" s="2"/>
      <c r="C130" s="3"/>
      <c r="D130" s="3"/>
      <c r="E130" s="9">
        <f>E129+$G$126</f>
        <v>0</v>
      </c>
      <c r="F130" s="9">
        <f>F129+$G$126</f>
        <v>0</v>
      </c>
      <c r="G130" s="9">
        <f>G129+$G$126</f>
        <v>0</v>
      </c>
      <c r="H130" s="9">
        <f>H129+$G$126</f>
        <v>0</v>
      </c>
      <c r="J130" s="16">
        <f>MAX(D127:D138)</f>
        <v>0</v>
      </c>
      <c r="L130" s="10">
        <v>2</v>
      </c>
      <c r="M130" s="12">
        <f>B129</f>
        <v>0</v>
      </c>
      <c r="N130" s="13">
        <f>D129</f>
        <v>0</v>
      </c>
      <c r="O130" s="14">
        <f>E130</f>
        <v>0</v>
      </c>
      <c r="P130" s="15">
        <f>F130</f>
        <v>0</v>
      </c>
      <c r="Q130" s="14">
        <f>G130</f>
        <v>0</v>
      </c>
      <c r="R130" s="15">
        <f>H130</f>
        <v>0</v>
      </c>
      <c r="S130" s="10"/>
    </row>
    <row r="131" spans="1:19" x14ac:dyDescent="0.3">
      <c r="B131" s="2"/>
      <c r="C131" s="3">
        <v>3</v>
      </c>
      <c r="D131" s="3"/>
      <c r="J131" s="17">
        <f>MIN(D127:D138)</f>
        <v>0</v>
      </c>
      <c r="L131" s="10">
        <v>3</v>
      </c>
      <c r="M131" s="12">
        <f>B131</f>
        <v>0</v>
      </c>
      <c r="N131" s="13">
        <f>D131</f>
        <v>0</v>
      </c>
      <c r="O131" s="14">
        <f>E132</f>
        <v>0</v>
      </c>
      <c r="P131" s="15">
        <f>F132</f>
        <v>0</v>
      </c>
      <c r="Q131" s="14">
        <f>G132</f>
        <v>0</v>
      </c>
      <c r="R131" s="15">
        <f>H132</f>
        <v>0</v>
      </c>
      <c r="S131" s="10"/>
    </row>
    <row r="132" spans="1:19" x14ac:dyDescent="0.3">
      <c r="B132" s="2"/>
      <c r="C132" s="3"/>
      <c r="D132" s="3"/>
      <c r="E132" s="9">
        <f>E131+$G$126</f>
        <v>0</v>
      </c>
      <c r="F132" s="9">
        <f>F131+$G$126</f>
        <v>0</v>
      </c>
      <c r="G132" s="9">
        <f>G131+$G$126</f>
        <v>0</v>
      </c>
      <c r="H132" s="9">
        <f>H131+$G$126</f>
        <v>0</v>
      </c>
      <c r="L132" s="10">
        <v>4</v>
      </c>
      <c r="M132" s="12">
        <f>B133</f>
        <v>0</v>
      </c>
      <c r="N132" s="13">
        <f>D133</f>
        <v>0</v>
      </c>
      <c r="O132" s="14">
        <f>E134</f>
        <v>0</v>
      </c>
      <c r="P132" s="15">
        <f>F134</f>
        <v>0</v>
      </c>
      <c r="Q132" s="14">
        <f>G134</f>
        <v>0</v>
      </c>
      <c r="R132" s="15">
        <f>H134</f>
        <v>0</v>
      </c>
      <c r="S132" s="10"/>
    </row>
    <row r="133" spans="1:19" x14ac:dyDescent="0.3">
      <c r="B133" s="2"/>
      <c r="C133" s="3">
        <v>4</v>
      </c>
      <c r="D133" s="3"/>
      <c r="L133" s="10">
        <v>5</v>
      </c>
      <c r="M133" s="12">
        <f>B135</f>
        <v>0</v>
      </c>
      <c r="N133" s="13">
        <f>D135</f>
        <v>0</v>
      </c>
      <c r="O133" s="14">
        <f>E136</f>
        <v>0</v>
      </c>
      <c r="P133" s="15">
        <f>F136</f>
        <v>0</v>
      </c>
      <c r="Q133" s="14">
        <f>G136</f>
        <v>0</v>
      </c>
      <c r="R133" s="15">
        <f>H136</f>
        <v>0</v>
      </c>
      <c r="S133" s="10"/>
    </row>
    <row r="134" spans="1:19" x14ac:dyDescent="0.3">
      <c r="B134" s="2"/>
      <c r="C134" s="3"/>
      <c r="D134" s="3"/>
      <c r="E134" s="9">
        <f>E133+$G$126</f>
        <v>0</v>
      </c>
      <c r="F134" s="9">
        <f>F133+$G$126</f>
        <v>0</v>
      </c>
      <c r="G134" s="9">
        <f>G133+$G$126</f>
        <v>0</v>
      </c>
      <c r="H134" s="9">
        <f>H133+$G$126</f>
        <v>0</v>
      </c>
      <c r="L134" s="10">
        <v>6</v>
      </c>
      <c r="M134" s="12">
        <f>B137</f>
        <v>0</v>
      </c>
      <c r="N134" s="13">
        <f>D137</f>
        <v>0</v>
      </c>
      <c r="O134" s="14">
        <f>E138</f>
        <v>0</v>
      </c>
      <c r="P134" s="15">
        <f>F138</f>
        <v>0</v>
      </c>
      <c r="Q134" s="14">
        <f>G138</f>
        <v>0</v>
      </c>
      <c r="R134" s="15">
        <f>H138</f>
        <v>0</v>
      </c>
      <c r="S134" s="10"/>
    </row>
    <row r="135" spans="1:19" x14ac:dyDescent="0.3">
      <c r="B135" s="2"/>
      <c r="C135" s="3">
        <v>5</v>
      </c>
      <c r="D135" s="3"/>
      <c r="L135" s="10" t="s">
        <v>16</v>
      </c>
      <c r="M135" s="10">
        <f>B139</f>
        <v>0</v>
      </c>
      <c r="N135" s="19">
        <f>D139</f>
        <v>0</v>
      </c>
      <c r="O135" s="20">
        <f>J127</f>
        <v>0</v>
      </c>
      <c r="P135" s="21">
        <f>J128</f>
        <v>0</v>
      </c>
      <c r="Q135" s="22" t="s">
        <v>17</v>
      </c>
      <c r="R135" s="23">
        <f>E126</f>
        <v>25</v>
      </c>
      <c r="S135" s="10"/>
    </row>
    <row r="136" spans="1:19" x14ac:dyDescent="0.3">
      <c r="B136" s="2"/>
      <c r="C136" s="3"/>
      <c r="D136" s="3"/>
      <c r="E136" s="9">
        <f>E135+$G$126</f>
        <v>0</v>
      </c>
      <c r="F136" s="9">
        <f>F135+$G$126</f>
        <v>0</v>
      </c>
      <c r="G136" s="9">
        <f>G135+$G$126</f>
        <v>0</v>
      </c>
      <c r="H136" s="9">
        <f>H135+$G$126</f>
        <v>0</v>
      </c>
    </row>
    <row r="137" spans="1:19" x14ac:dyDescent="0.3">
      <c r="B137" s="2"/>
      <c r="C137" s="3">
        <v>6</v>
      </c>
      <c r="D137" s="3"/>
    </row>
    <row r="138" spans="1:19" x14ac:dyDescent="0.3">
      <c r="B138" s="2"/>
      <c r="C138" s="3"/>
      <c r="D138" s="3"/>
      <c r="E138" s="9"/>
      <c r="F138" s="9">
        <f>F137+$G$126</f>
        <v>0</v>
      </c>
      <c r="G138" s="9">
        <f>G137+$G$126</f>
        <v>0</v>
      </c>
      <c r="H138" s="9">
        <f>H137+$G$126</f>
        <v>0</v>
      </c>
    </row>
    <row r="142" spans="1:19" x14ac:dyDescent="0.3">
      <c r="A142">
        <v>10</v>
      </c>
      <c r="C142" t="s">
        <v>0</v>
      </c>
      <c r="D142" t="s">
        <v>1</v>
      </c>
      <c r="E142">
        <v>25</v>
      </c>
      <c r="F142" s="1">
        <v>25</v>
      </c>
      <c r="G142">
        <f>(E142-F142)*0.0007</f>
        <v>0</v>
      </c>
    </row>
    <row r="143" spans="1:19" x14ac:dyDescent="0.3">
      <c r="B143" s="2"/>
      <c r="C143" s="3">
        <v>1</v>
      </c>
      <c r="D143" s="3"/>
      <c r="J143" s="5">
        <f>MIN(E144:H144,E146:H146,E148:H148,E150:H150,E152:H152,E154:H154)</f>
        <v>0</v>
      </c>
      <c r="L143" s="25" t="s">
        <v>3</v>
      </c>
      <c r="M143" s="25" t="s">
        <v>4</v>
      </c>
      <c r="N143" s="25" t="s">
        <v>5</v>
      </c>
      <c r="O143" s="7" t="s">
        <v>6</v>
      </c>
      <c r="P143" s="8"/>
      <c r="Q143" s="8"/>
      <c r="R143" s="27"/>
      <c r="S143" s="25" t="s">
        <v>19</v>
      </c>
    </row>
    <row r="144" spans="1:19" x14ac:dyDescent="0.3">
      <c r="B144" s="2"/>
      <c r="C144" s="3"/>
      <c r="D144" s="3"/>
      <c r="E144" s="9">
        <f>E143+$G$142</f>
        <v>0</v>
      </c>
      <c r="F144" s="9">
        <f>F143+$G$142</f>
        <v>0</v>
      </c>
      <c r="G144" s="9">
        <f>G143+$G$142</f>
        <v>0</v>
      </c>
      <c r="H144" s="9">
        <f>H143+$G$142</f>
        <v>0</v>
      </c>
      <c r="J144" s="5">
        <f>MAX(E144:H144,E146:H146,E148:H148,E150:H150,E152:H152,E154:H154)</f>
        <v>0</v>
      </c>
      <c r="L144" s="28"/>
      <c r="M144" s="28"/>
      <c r="N144" s="28"/>
      <c r="O144" s="10" t="s">
        <v>8</v>
      </c>
      <c r="P144" s="11" t="s">
        <v>9</v>
      </c>
      <c r="Q144" s="10" t="s">
        <v>10</v>
      </c>
      <c r="R144" s="11" t="s">
        <v>11</v>
      </c>
      <c r="S144" s="28"/>
    </row>
    <row r="145" spans="1:19" x14ac:dyDescent="0.3">
      <c r="B145" s="2"/>
      <c r="C145" s="3">
        <v>2</v>
      </c>
      <c r="D145" s="3"/>
      <c r="L145" s="10">
        <v>1</v>
      </c>
      <c r="M145" s="12">
        <f>B143</f>
        <v>0</v>
      </c>
      <c r="N145" s="13">
        <f>D143</f>
        <v>0</v>
      </c>
      <c r="O145" s="14">
        <f>E144</f>
        <v>0</v>
      </c>
      <c r="P145" s="15">
        <f>F144</f>
        <v>0</v>
      </c>
      <c r="Q145" s="14">
        <f>G144</f>
        <v>0</v>
      </c>
      <c r="R145" s="15">
        <f>H144</f>
        <v>0</v>
      </c>
      <c r="S145" s="10"/>
    </row>
    <row r="146" spans="1:19" x14ac:dyDescent="0.3">
      <c r="B146" s="2"/>
      <c r="C146" s="3"/>
      <c r="D146" s="3"/>
      <c r="E146" s="9">
        <f>E145+$G$142</f>
        <v>0</v>
      </c>
      <c r="F146" s="9">
        <f>F145+$G$142</f>
        <v>0</v>
      </c>
      <c r="G146" s="9">
        <f>G145+$G$142</f>
        <v>0</v>
      </c>
      <c r="H146" s="9">
        <f>H145+$G$142</f>
        <v>0</v>
      </c>
      <c r="J146" s="16">
        <f>MAX(D143:D154)</f>
        <v>0</v>
      </c>
      <c r="L146" s="10">
        <v>2</v>
      </c>
      <c r="M146" s="12">
        <f>B145</f>
        <v>0</v>
      </c>
      <c r="N146" s="13">
        <f>D145</f>
        <v>0</v>
      </c>
      <c r="O146" s="14">
        <f>E146</f>
        <v>0</v>
      </c>
      <c r="P146" s="15">
        <f>F146</f>
        <v>0</v>
      </c>
      <c r="Q146" s="14">
        <f>G146</f>
        <v>0</v>
      </c>
      <c r="R146" s="15">
        <f>H146</f>
        <v>0</v>
      </c>
      <c r="S146" s="10"/>
    </row>
    <row r="147" spans="1:19" x14ac:dyDescent="0.3">
      <c r="B147" s="2"/>
      <c r="C147" s="3">
        <v>3</v>
      </c>
      <c r="D147" s="3"/>
      <c r="J147" s="17">
        <f>MIN(D143:D154)</f>
        <v>0</v>
      </c>
      <c r="L147" s="10">
        <v>3</v>
      </c>
      <c r="M147" s="12">
        <f>B147</f>
        <v>0</v>
      </c>
      <c r="N147" s="13">
        <f>D147</f>
        <v>0</v>
      </c>
      <c r="O147" s="14">
        <f>E148</f>
        <v>0</v>
      </c>
      <c r="P147" s="15">
        <f>F148</f>
        <v>0</v>
      </c>
      <c r="Q147" s="14">
        <f>G148</f>
        <v>0</v>
      </c>
      <c r="R147" s="15">
        <f>H148</f>
        <v>0</v>
      </c>
      <c r="S147" s="10"/>
    </row>
    <row r="148" spans="1:19" x14ac:dyDescent="0.3">
      <c r="B148" s="2"/>
      <c r="C148" s="3"/>
      <c r="D148" s="3"/>
      <c r="E148" s="9">
        <f>E147+$G$142</f>
        <v>0</v>
      </c>
      <c r="F148" s="9">
        <f>F147+$G$142</f>
        <v>0</v>
      </c>
      <c r="G148" s="9">
        <f>G147+$G$142</f>
        <v>0</v>
      </c>
      <c r="H148" s="9">
        <f>H147+$G$142</f>
        <v>0</v>
      </c>
      <c r="L148" s="10">
        <v>4</v>
      </c>
      <c r="M148" s="12">
        <f>B149</f>
        <v>0</v>
      </c>
      <c r="N148" s="13">
        <f>D149</f>
        <v>0</v>
      </c>
      <c r="O148" s="14">
        <f>E150</f>
        <v>0</v>
      </c>
      <c r="P148" s="15">
        <f>F150</f>
        <v>0</v>
      </c>
      <c r="Q148" s="14">
        <f>G150</f>
        <v>0</v>
      </c>
      <c r="R148" s="15">
        <f>H150</f>
        <v>0</v>
      </c>
      <c r="S148" s="10"/>
    </row>
    <row r="149" spans="1:19" x14ac:dyDescent="0.3">
      <c r="B149" s="2"/>
      <c r="C149" s="3">
        <v>4</v>
      </c>
      <c r="D149" s="3"/>
      <c r="L149" s="10">
        <v>5</v>
      </c>
      <c r="M149" s="12">
        <f>B151</f>
        <v>0</v>
      </c>
      <c r="N149" s="13">
        <f>D151</f>
        <v>0</v>
      </c>
      <c r="O149" s="14">
        <f>E152</f>
        <v>0</v>
      </c>
      <c r="P149" s="15">
        <f>F152</f>
        <v>0</v>
      </c>
      <c r="Q149" s="14">
        <f>G152</f>
        <v>0</v>
      </c>
      <c r="R149" s="15">
        <f>H152</f>
        <v>0</v>
      </c>
      <c r="S149" s="10"/>
    </row>
    <row r="150" spans="1:19" x14ac:dyDescent="0.3">
      <c r="B150" s="2"/>
      <c r="C150" s="3"/>
      <c r="D150" s="3"/>
      <c r="E150" s="9">
        <f>E149+$G$142</f>
        <v>0</v>
      </c>
      <c r="F150" s="9">
        <f>F149+$G$142</f>
        <v>0</v>
      </c>
      <c r="G150" s="9">
        <f>G149+$G$142</f>
        <v>0</v>
      </c>
      <c r="H150" s="9">
        <f>H149+$G$142</f>
        <v>0</v>
      </c>
      <c r="L150" s="10">
        <v>6</v>
      </c>
      <c r="M150" s="12">
        <f>B153</f>
        <v>0</v>
      </c>
      <c r="N150" s="13">
        <f>D153</f>
        <v>0</v>
      </c>
      <c r="O150" s="14">
        <f>E154</f>
        <v>0</v>
      </c>
      <c r="P150" s="15">
        <f>F154</f>
        <v>0</v>
      </c>
      <c r="Q150" s="14">
        <f>G154</f>
        <v>0</v>
      </c>
      <c r="R150" s="15">
        <f>H154</f>
        <v>0</v>
      </c>
      <c r="S150" s="10"/>
    </row>
    <row r="151" spans="1:19" x14ac:dyDescent="0.3">
      <c r="B151" s="2"/>
      <c r="C151" s="3">
        <v>5</v>
      </c>
      <c r="D151" s="3"/>
      <c r="L151" s="10" t="s">
        <v>16</v>
      </c>
      <c r="M151" s="10">
        <f>B155</f>
        <v>0</v>
      </c>
      <c r="N151" s="19">
        <f>D155</f>
        <v>0</v>
      </c>
      <c r="O151" s="20">
        <f>J143</f>
        <v>0</v>
      </c>
      <c r="P151" s="21">
        <f>J144</f>
        <v>0</v>
      </c>
      <c r="Q151" s="22" t="s">
        <v>17</v>
      </c>
      <c r="R151" s="23">
        <f>E142</f>
        <v>25</v>
      </c>
      <c r="S151" s="10"/>
    </row>
    <row r="152" spans="1:19" x14ac:dyDescent="0.3">
      <c r="B152" s="2"/>
      <c r="C152" s="3"/>
      <c r="D152" s="3"/>
      <c r="E152" s="9">
        <f>E151+$G$142</f>
        <v>0</v>
      </c>
      <c r="F152" s="9">
        <f>F151+$G$142</f>
        <v>0</v>
      </c>
      <c r="G152" s="9">
        <f>G151+$G$142</f>
        <v>0</v>
      </c>
      <c r="H152" s="9">
        <f>H151+$G$142</f>
        <v>0</v>
      </c>
    </row>
    <row r="153" spans="1:19" x14ac:dyDescent="0.3">
      <c r="B153" s="2"/>
      <c r="C153" s="3">
        <v>6</v>
      </c>
      <c r="D153" s="3"/>
    </row>
    <row r="154" spans="1:19" x14ac:dyDescent="0.3">
      <c r="B154" s="2"/>
      <c r="C154" s="3"/>
      <c r="D154" s="3"/>
      <c r="E154" s="9">
        <f>E153+$G$142</f>
        <v>0</v>
      </c>
      <c r="F154" s="9">
        <f>F153+$G$142</f>
        <v>0</v>
      </c>
      <c r="G154" s="9">
        <f>G153+$G$142</f>
        <v>0</v>
      </c>
      <c r="H154" s="9">
        <f>H153+$G$142</f>
        <v>0</v>
      </c>
    </row>
    <row r="158" spans="1:19" x14ac:dyDescent="0.3">
      <c r="A158">
        <v>11</v>
      </c>
      <c r="C158" t="s">
        <v>0</v>
      </c>
      <c r="D158" t="s">
        <v>1</v>
      </c>
      <c r="E158">
        <v>25</v>
      </c>
      <c r="F158" s="1">
        <v>25</v>
      </c>
      <c r="G158">
        <f>(E158-F158)*0.0007</f>
        <v>0</v>
      </c>
    </row>
    <row r="159" spans="1:19" x14ac:dyDescent="0.3">
      <c r="B159" s="2"/>
      <c r="C159" s="3">
        <v>1</v>
      </c>
      <c r="D159" s="3"/>
      <c r="J159" s="5">
        <f>MIN(E160:H160,E162:H162,E164:H164,E166:H166,E168:H168,E170:H170)</f>
        <v>0</v>
      </c>
      <c r="L159" s="25" t="s">
        <v>3</v>
      </c>
      <c r="M159" s="25" t="s">
        <v>4</v>
      </c>
      <c r="N159" s="25" t="s">
        <v>5</v>
      </c>
      <c r="O159" s="7" t="s">
        <v>6</v>
      </c>
      <c r="P159" s="8"/>
      <c r="Q159" s="8"/>
      <c r="R159" s="27"/>
      <c r="S159" s="25" t="s">
        <v>19</v>
      </c>
    </row>
    <row r="160" spans="1:19" x14ac:dyDescent="0.3">
      <c r="B160" s="2"/>
      <c r="C160" s="3"/>
      <c r="D160" s="3"/>
      <c r="E160" s="9">
        <f>E159+$G$158</f>
        <v>0</v>
      </c>
      <c r="F160" s="9">
        <f>F159+$G$158</f>
        <v>0</v>
      </c>
      <c r="G160" s="9">
        <f>G159+$G$158</f>
        <v>0</v>
      </c>
      <c r="H160" s="9">
        <f>H159+$G$158</f>
        <v>0</v>
      </c>
      <c r="J160" s="5">
        <f>MAX(E160:H160,E162:H162,E164:H164,E166:H166,E168:H168,E170:H170)</f>
        <v>0</v>
      </c>
      <c r="L160" s="28"/>
      <c r="M160" s="28"/>
      <c r="N160" s="28"/>
      <c r="O160" s="10" t="s">
        <v>8</v>
      </c>
      <c r="P160" s="11" t="s">
        <v>9</v>
      </c>
      <c r="Q160" s="10" t="s">
        <v>10</v>
      </c>
      <c r="R160" s="11" t="s">
        <v>11</v>
      </c>
      <c r="S160" s="28"/>
    </row>
    <row r="161" spans="1:19" x14ac:dyDescent="0.3">
      <c r="B161" s="2"/>
      <c r="C161" s="3">
        <v>2</v>
      </c>
      <c r="D161" s="3"/>
      <c r="L161" s="10">
        <v>1</v>
      </c>
      <c r="M161" s="12">
        <f>B159</f>
        <v>0</v>
      </c>
      <c r="N161" s="13">
        <f>D159</f>
        <v>0</v>
      </c>
      <c r="O161" s="14">
        <f>E160</f>
        <v>0</v>
      </c>
      <c r="P161" s="15">
        <f>F160</f>
        <v>0</v>
      </c>
      <c r="Q161" s="14">
        <f>G160</f>
        <v>0</v>
      </c>
      <c r="R161" s="15">
        <f>H160</f>
        <v>0</v>
      </c>
      <c r="S161" s="10"/>
    </row>
    <row r="162" spans="1:19" x14ac:dyDescent="0.3">
      <c r="B162" s="2"/>
      <c r="C162" s="3"/>
      <c r="D162" s="3"/>
      <c r="E162" s="9">
        <f>E161+$G$158</f>
        <v>0</v>
      </c>
      <c r="F162" s="9">
        <f>F161+$G$158</f>
        <v>0</v>
      </c>
      <c r="G162" s="9">
        <f>G161+$G$158</f>
        <v>0</v>
      </c>
      <c r="H162" s="9">
        <f>H161+$G$158</f>
        <v>0</v>
      </c>
      <c r="J162" s="16">
        <f>MAX(D159:D170)</f>
        <v>0</v>
      </c>
      <c r="L162" s="10">
        <v>2</v>
      </c>
      <c r="M162" s="12">
        <f>B161</f>
        <v>0</v>
      </c>
      <c r="N162" s="13">
        <f>D161</f>
        <v>0</v>
      </c>
      <c r="O162" s="14">
        <f>E162</f>
        <v>0</v>
      </c>
      <c r="P162" s="15">
        <f>F162</f>
        <v>0</v>
      </c>
      <c r="Q162" s="14">
        <f>G162</f>
        <v>0</v>
      </c>
      <c r="R162" s="15">
        <f>H162</f>
        <v>0</v>
      </c>
      <c r="S162" s="10"/>
    </row>
    <row r="163" spans="1:19" x14ac:dyDescent="0.3">
      <c r="B163" s="2"/>
      <c r="C163" s="3">
        <v>3</v>
      </c>
      <c r="D163" s="3"/>
      <c r="J163" s="17">
        <f>MIN(D159:D170)</f>
        <v>0</v>
      </c>
      <c r="L163" s="10">
        <v>3</v>
      </c>
      <c r="M163" s="12">
        <f>B163</f>
        <v>0</v>
      </c>
      <c r="N163" s="13">
        <f>D163</f>
        <v>0</v>
      </c>
      <c r="O163" s="14">
        <f>E164</f>
        <v>0</v>
      </c>
      <c r="P163" s="15">
        <f>F164</f>
        <v>0</v>
      </c>
      <c r="Q163" s="14">
        <f>G164</f>
        <v>0</v>
      </c>
      <c r="R163" s="15">
        <f>H164</f>
        <v>0</v>
      </c>
      <c r="S163" s="10"/>
    </row>
    <row r="164" spans="1:19" x14ac:dyDescent="0.3">
      <c r="B164" s="2"/>
      <c r="C164" s="3"/>
      <c r="D164" s="3"/>
      <c r="E164" s="9">
        <f>E163+$G$158</f>
        <v>0</v>
      </c>
      <c r="F164" s="9">
        <f>F163+$G$158</f>
        <v>0</v>
      </c>
      <c r="G164" s="9">
        <f>G163+$G$158</f>
        <v>0</v>
      </c>
      <c r="H164" s="9">
        <f>H163+$G$158</f>
        <v>0</v>
      </c>
      <c r="L164" s="10">
        <v>4</v>
      </c>
      <c r="M164" s="12">
        <f>B165</f>
        <v>0</v>
      </c>
      <c r="N164" s="13">
        <f>D165</f>
        <v>0</v>
      </c>
      <c r="O164" s="14">
        <f>E166</f>
        <v>0</v>
      </c>
      <c r="P164" s="15">
        <f>F166</f>
        <v>0</v>
      </c>
      <c r="Q164" s="14">
        <f>G166</f>
        <v>0</v>
      </c>
      <c r="R164" s="15">
        <f>H166</f>
        <v>0</v>
      </c>
      <c r="S164" s="10"/>
    </row>
    <row r="165" spans="1:19" x14ac:dyDescent="0.3">
      <c r="B165" s="2"/>
      <c r="C165" s="3">
        <v>4</v>
      </c>
      <c r="D165" s="3"/>
      <c r="L165" s="10">
        <v>5</v>
      </c>
      <c r="M165" s="12">
        <f>B167</f>
        <v>0</v>
      </c>
      <c r="N165" s="13">
        <f>D167</f>
        <v>0</v>
      </c>
      <c r="O165" s="14">
        <f>E168</f>
        <v>0</v>
      </c>
      <c r="P165" s="15">
        <f>F168</f>
        <v>0</v>
      </c>
      <c r="Q165" s="14">
        <f>G168</f>
        <v>0</v>
      </c>
      <c r="R165" s="15">
        <f>H168</f>
        <v>0</v>
      </c>
      <c r="S165" s="10"/>
    </row>
    <row r="166" spans="1:19" x14ac:dyDescent="0.3">
      <c r="B166" s="2"/>
      <c r="C166" s="3"/>
      <c r="D166" s="3"/>
      <c r="E166" s="9">
        <f>E165+$G$158</f>
        <v>0</v>
      </c>
      <c r="F166" s="9">
        <f>F165+$G$158</f>
        <v>0</v>
      </c>
      <c r="G166" s="9">
        <f>G165+$G$158</f>
        <v>0</v>
      </c>
      <c r="H166" s="9">
        <f>H165+$G$158</f>
        <v>0</v>
      </c>
      <c r="L166" s="10">
        <v>6</v>
      </c>
      <c r="M166" s="12">
        <f>B169</f>
        <v>0</v>
      </c>
      <c r="N166" s="13">
        <f>D169</f>
        <v>0</v>
      </c>
      <c r="O166" s="14">
        <f>E170</f>
        <v>0</v>
      </c>
      <c r="P166" s="15">
        <f>F170</f>
        <v>0</v>
      </c>
      <c r="Q166" s="14">
        <f>G170</f>
        <v>0</v>
      </c>
      <c r="R166" s="15">
        <f>H170</f>
        <v>0</v>
      </c>
      <c r="S166" s="10"/>
    </row>
    <row r="167" spans="1:19" x14ac:dyDescent="0.3">
      <c r="B167" s="2"/>
      <c r="C167" s="3">
        <v>5</v>
      </c>
      <c r="D167" s="3"/>
      <c r="L167" s="10" t="s">
        <v>16</v>
      </c>
      <c r="M167" s="10">
        <f>B171</f>
        <v>0</v>
      </c>
      <c r="N167" s="19">
        <f>D171</f>
        <v>0</v>
      </c>
      <c r="O167" s="20">
        <f>J159</f>
        <v>0</v>
      </c>
      <c r="P167" s="21">
        <f>J160</f>
        <v>0</v>
      </c>
      <c r="Q167" s="22" t="s">
        <v>17</v>
      </c>
      <c r="R167" s="23">
        <f>E158</f>
        <v>25</v>
      </c>
      <c r="S167" s="10"/>
    </row>
    <row r="168" spans="1:19" x14ac:dyDescent="0.3">
      <c r="B168" s="2"/>
      <c r="C168" s="3"/>
      <c r="D168" s="3"/>
      <c r="E168" s="9">
        <f>E167+$G$158</f>
        <v>0</v>
      </c>
      <c r="F168" s="9">
        <f>F167+$G$158</f>
        <v>0</v>
      </c>
      <c r="G168" s="9">
        <f>G167+$G$158</f>
        <v>0</v>
      </c>
      <c r="H168" s="9">
        <f>H167+$G$158</f>
        <v>0</v>
      </c>
    </row>
    <row r="169" spans="1:19" x14ac:dyDescent="0.3">
      <c r="B169" s="2"/>
      <c r="C169" s="3">
        <v>6</v>
      </c>
      <c r="D169" s="3"/>
    </row>
    <row r="170" spans="1:19" x14ac:dyDescent="0.3">
      <c r="B170" s="2"/>
      <c r="C170" s="3"/>
      <c r="D170" s="3"/>
      <c r="E170" s="9">
        <f>E169+$G$158</f>
        <v>0</v>
      </c>
      <c r="F170" s="9">
        <f>F169+$G$158</f>
        <v>0</v>
      </c>
      <c r="G170" s="9">
        <f>G169+$G$158</f>
        <v>0</v>
      </c>
      <c r="H170" s="9">
        <f>H169+$G$158</f>
        <v>0</v>
      </c>
    </row>
    <row r="173" spans="1:19" x14ac:dyDescent="0.3">
      <c r="A173">
        <v>12</v>
      </c>
      <c r="C173" t="s">
        <v>0</v>
      </c>
      <c r="D173" t="s">
        <v>1</v>
      </c>
      <c r="E173">
        <v>25</v>
      </c>
      <c r="F173" s="1">
        <v>25</v>
      </c>
      <c r="G173">
        <f>(E173-F173)*0.0007</f>
        <v>0</v>
      </c>
    </row>
    <row r="174" spans="1:19" x14ac:dyDescent="0.3">
      <c r="B174" s="2"/>
      <c r="C174" s="3">
        <v>1</v>
      </c>
      <c r="D174" s="3"/>
      <c r="J174" s="5">
        <f>MIN(E175:H175,E177:H177,E179:H179,E181:H181,E183:H183,E185:H185)</f>
        <v>0</v>
      </c>
      <c r="L174" s="25" t="s">
        <v>3</v>
      </c>
      <c r="M174" s="25" t="s">
        <v>4</v>
      </c>
      <c r="N174" s="25" t="s">
        <v>5</v>
      </c>
      <c r="O174" s="7" t="s">
        <v>6</v>
      </c>
      <c r="P174" s="8"/>
      <c r="Q174" s="8"/>
      <c r="R174" s="27"/>
      <c r="S174" s="25" t="s">
        <v>19</v>
      </c>
    </row>
    <row r="175" spans="1:19" x14ac:dyDescent="0.3">
      <c r="B175" s="2"/>
      <c r="C175" s="3"/>
      <c r="D175" s="3"/>
      <c r="E175" s="9">
        <f>E174+$G$173</f>
        <v>0</v>
      </c>
      <c r="F175" s="9">
        <f>F174+$G$173</f>
        <v>0</v>
      </c>
      <c r="G175" s="9">
        <f>G174+$G$173</f>
        <v>0</v>
      </c>
      <c r="H175" s="9">
        <f>H174+$G$173</f>
        <v>0</v>
      </c>
      <c r="J175" s="5">
        <f>MAX(E175:H175,E177:H177,E179:H179,E181:H181,E183:H183,E185:H185)</f>
        <v>0</v>
      </c>
      <c r="L175" s="28"/>
      <c r="M175" s="28"/>
      <c r="N175" s="28"/>
      <c r="O175" s="10" t="s">
        <v>8</v>
      </c>
      <c r="P175" s="11" t="s">
        <v>9</v>
      </c>
      <c r="Q175" s="10" t="s">
        <v>10</v>
      </c>
      <c r="R175" s="11" t="s">
        <v>11</v>
      </c>
      <c r="S175" s="28"/>
    </row>
    <row r="176" spans="1:19" x14ac:dyDescent="0.3">
      <c r="B176" s="2"/>
      <c r="C176" s="3">
        <v>2</v>
      </c>
      <c r="D176" s="3"/>
      <c r="L176" s="10">
        <v>1</v>
      </c>
      <c r="M176" s="12">
        <f>B174</f>
        <v>0</v>
      </c>
      <c r="N176" s="13">
        <f>D174</f>
        <v>0</v>
      </c>
      <c r="O176" s="14">
        <f>E175</f>
        <v>0</v>
      </c>
      <c r="P176" s="15">
        <f>F175</f>
        <v>0</v>
      </c>
      <c r="Q176" s="14">
        <f>G175</f>
        <v>0</v>
      </c>
      <c r="R176" s="15">
        <f>H175</f>
        <v>0</v>
      </c>
      <c r="S176" s="10"/>
    </row>
    <row r="177" spans="2:19" x14ac:dyDescent="0.3">
      <c r="B177" s="2"/>
      <c r="C177" s="3"/>
      <c r="D177" s="3"/>
      <c r="E177" s="9">
        <f>E176+$G$173</f>
        <v>0</v>
      </c>
      <c r="F177" s="9">
        <f>F176+$G$173</f>
        <v>0</v>
      </c>
      <c r="G177" s="9">
        <f>G176+$G$173</f>
        <v>0</v>
      </c>
      <c r="H177" s="9">
        <f>H176+$G$173</f>
        <v>0</v>
      </c>
      <c r="J177" s="16">
        <f>MAX(D174:D185)</f>
        <v>0</v>
      </c>
      <c r="L177" s="10">
        <v>2</v>
      </c>
      <c r="M177" s="12">
        <f>B176</f>
        <v>0</v>
      </c>
      <c r="N177" s="13">
        <f>D176</f>
        <v>0</v>
      </c>
      <c r="O177" s="14">
        <f>E177</f>
        <v>0</v>
      </c>
      <c r="P177" s="15">
        <f>F177</f>
        <v>0</v>
      </c>
      <c r="Q177" s="14">
        <f>G177</f>
        <v>0</v>
      </c>
      <c r="R177" s="15">
        <f>H177</f>
        <v>0</v>
      </c>
      <c r="S177" s="10"/>
    </row>
    <row r="178" spans="2:19" x14ac:dyDescent="0.3">
      <c r="B178" s="2"/>
      <c r="C178" s="3">
        <v>3</v>
      </c>
      <c r="D178" s="3"/>
      <c r="J178" s="17">
        <f>MIN(D174:D185)</f>
        <v>0</v>
      </c>
      <c r="L178" s="10">
        <v>3</v>
      </c>
      <c r="M178" s="12">
        <f>B178</f>
        <v>0</v>
      </c>
      <c r="N178" s="13">
        <f>D178</f>
        <v>0</v>
      </c>
      <c r="O178" s="14">
        <f>E179</f>
        <v>0</v>
      </c>
      <c r="P178" s="15">
        <f>F179</f>
        <v>0</v>
      </c>
      <c r="Q178" s="14">
        <f>G179</f>
        <v>0</v>
      </c>
      <c r="R178" s="15">
        <f>H179</f>
        <v>0</v>
      </c>
      <c r="S178" s="10"/>
    </row>
    <row r="179" spans="2:19" x14ac:dyDescent="0.3">
      <c r="B179" s="2"/>
      <c r="C179" s="3"/>
      <c r="D179" s="3"/>
      <c r="E179" s="9">
        <f>E178+$G$173</f>
        <v>0</v>
      </c>
      <c r="F179" s="9">
        <f>F178+$G$173</f>
        <v>0</v>
      </c>
      <c r="G179" s="9">
        <f>G178+$G$173</f>
        <v>0</v>
      </c>
      <c r="H179" s="9">
        <f>H178+$G$173</f>
        <v>0</v>
      </c>
      <c r="L179" s="10">
        <v>4</v>
      </c>
      <c r="M179" s="12">
        <f>B180</f>
        <v>0</v>
      </c>
      <c r="N179" s="13">
        <f>D180</f>
        <v>0</v>
      </c>
      <c r="O179" s="14">
        <f>E181</f>
        <v>0</v>
      </c>
      <c r="P179" s="15">
        <f>F181</f>
        <v>0</v>
      </c>
      <c r="Q179" s="14">
        <f>G181</f>
        <v>0</v>
      </c>
      <c r="R179" s="15">
        <f>H181</f>
        <v>0</v>
      </c>
      <c r="S179" s="10"/>
    </row>
    <row r="180" spans="2:19" x14ac:dyDescent="0.3">
      <c r="B180" s="2"/>
      <c r="C180" s="3">
        <v>4</v>
      </c>
      <c r="D180" s="3"/>
      <c r="L180" s="10">
        <v>5</v>
      </c>
      <c r="M180" s="12">
        <f>B182</f>
        <v>0</v>
      </c>
      <c r="N180" s="13">
        <f>D182</f>
        <v>0</v>
      </c>
      <c r="O180" s="14">
        <f>E183</f>
        <v>0</v>
      </c>
      <c r="P180" s="15">
        <f>F183</f>
        <v>0</v>
      </c>
      <c r="Q180" s="14">
        <f>G183</f>
        <v>0</v>
      </c>
      <c r="R180" s="15">
        <f>H183</f>
        <v>0</v>
      </c>
      <c r="S180" s="10"/>
    </row>
    <row r="181" spans="2:19" x14ac:dyDescent="0.3">
      <c r="B181" s="2"/>
      <c r="C181" s="3"/>
      <c r="D181" s="3"/>
      <c r="E181" s="9">
        <f>E180+$G$173</f>
        <v>0</v>
      </c>
      <c r="F181" s="9">
        <f>F180+$G$173</f>
        <v>0</v>
      </c>
      <c r="G181" s="9">
        <f>G180+$G$173</f>
        <v>0</v>
      </c>
      <c r="H181" s="9">
        <f>H180+$G$173</f>
        <v>0</v>
      </c>
      <c r="L181" s="10">
        <v>6</v>
      </c>
      <c r="M181" s="12">
        <f>B184</f>
        <v>0</v>
      </c>
      <c r="N181" s="13">
        <f>D184</f>
        <v>0</v>
      </c>
      <c r="O181" s="14">
        <f>E185</f>
        <v>0</v>
      </c>
      <c r="P181" s="15">
        <f>F185</f>
        <v>0</v>
      </c>
      <c r="Q181" s="14">
        <f>G185</f>
        <v>0</v>
      </c>
      <c r="R181" s="15">
        <f>H185</f>
        <v>0</v>
      </c>
      <c r="S181" s="10"/>
    </row>
    <row r="182" spans="2:19" x14ac:dyDescent="0.3">
      <c r="B182" s="2"/>
      <c r="C182" s="3">
        <v>5</v>
      </c>
      <c r="D182" s="3"/>
      <c r="L182" s="10" t="s">
        <v>16</v>
      </c>
      <c r="M182" s="10">
        <f>B186</f>
        <v>0</v>
      </c>
      <c r="N182" s="19">
        <f>D186</f>
        <v>0</v>
      </c>
      <c r="O182" s="20">
        <f>J174</f>
        <v>0</v>
      </c>
      <c r="P182" s="21">
        <f>J175</f>
        <v>0</v>
      </c>
      <c r="Q182" s="22" t="s">
        <v>17</v>
      </c>
      <c r="R182" s="23">
        <f>E173</f>
        <v>25</v>
      </c>
      <c r="S182" s="10"/>
    </row>
    <row r="183" spans="2:19" x14ac:dyDescent="0.3">
      <c r="B183" s="2"/>
      <c r="C183" s="3"/>
      <c r="D183" s="3"/>
      <c r="E183" s="9">
        <f>E182+$G$173</f>
        <v>0</v>
      </c>
      <c r="F183" s="9">
        <f>F182+$G$173</f>
        <v>0</v>
      </c>
      <c r="G183" s="9">
        <f>G182+$G$173</f>
        <v>0</v>
      </c>
      <c r="H183" s="9">
        <f>H182+$G$173</f>
        <v>0</v>
      </c>
    </row>
    <row r="184" spans="2:19" x14ac:dyDescent="0.3">
      <c r="B184" s="2"/>
      <c r="C184" s="3">
        <v>6</v>
      </c>
      <c r="D184" s="3"/>
    </row>
    <row r="185" spans="2:19" x14ac:dyDescent="0.3">
      <c r="B185" s="2"/>
      <c r="C185" s="3"/>
      <c r="D185" s="3"/>
      <c r="E185" s="9">
        <f>E184+$G$173</f>
        <v>0</v>
      </c>
      <c r="F185" s="9">
        <f>F184+$G$173</f>
        <v>0</v>
      </c>
      <c r="G185" s="9">
        <f>G184+$G$173</f>
        <v>0</v>
      </c>
      <c r="H185" s="9">
        <f>H184+$G$173</f>
        <v>0</v>
      </c>
    </row>
  </sheetData>
  <mergeCells count="275">
    <mergeCell ref="B182:B183"/>
    <mergeCell ref="C182:C183"/>
    <mergeCell ref="D182:D183"/>
    <mergeCell ref="B184:B185"/>
    <mergeCell ref="C184:C185"/>
    <mergeCell ref="D184:D185"/>
    <mergeCell ref="B178:B179"/>
    <mergeCell ref="C178:C179"/>
    <mergeCell ref="D178:D179"/>
    <mergeCell ref="B180:B181"/>
    <mergeCell ref="C180:C181"/>
    <mergeCell ref="D180:D181"/>
    <mergeCell ref="L174:L175"/>
    <mergeCell ref="M174:M175"/>
    <mergeCell ref="N174:N175"/>
    <mergeCell ref="O174:R174"/>
    <mergeCell ref="S174:S175"/>
    <mergeCell ref="B176:B177"/>
    <mergeCell ref="C176:C177"/>
    <mergeCell ref="D176:D177"/>
    <mergeCell ref="B169:B170"/>
    <mergeCell ref="C169:C170"/>
    <mergeCell ref="D169:D170"/>
    <mergeCell ref="B174:B175"/>
    <mergeCell ref="C174:C175"/>
    <mergeCell ref="D174:D175"/>
    <mergeCell ref="B165:B166"/>
    <mergeCell ref="C165:C166"/>
    <mergeCell ref="D165:D166"/>
    <mergeCell ref="B167:B168"/>
    <mergeCell ref="C167:C168"/>
    <mergeCell ref="D167:D168"/>
    <mergeCell ref="O159:R159"/>
    <mergeCell ref="S159:S160"/>
    <mergeCell ref="B161:B162"/>
    <mergeCell ref="C161:C162"/>
    <mergeCell ref="D161:D162"/>
    <mergeCell ref="B163:B164"/>
    <mergeCell ref="C163:C164"/>
    <mergeCell ref="D163:D164"/>
    <mergeCell ref="B159:B160"/>
    <mergeCell ref="C159:C160"/>
    <mergeCell ref="D159:D160"/>
    <mergeCell ref="L159:L160"/>
    <mergeCell ref="M159:M160"/>
    <mergeCell ref="N159:N160"/>
    <mergeCell ref="B151:B152"/>
    <mergeCell ref="C151:C152"/>
    <mergeCell ref="D151:D152"/>
    <mergeCell ref="B153:B154"/>
    <mergeCell ref="C153:C154"/>
    <mergeCell ref="D153:D154"/>
    <mergeCell ref="B147:B148"/>
    <mergeCell ref="C147:C148"/>
    <mergeCell ref="D147:D148"/>
    <mergeCell ref="B149:B150"/>
    <mergeCell ref="C149:C150"/>
    <mergeCell ref="D149:D150"/>
    <mergeCell ref="L143:L144"/>
    <mergeCell ref="M143:M144"/>
    <mergeCell ref="N143:N144"/>
    <mergeCell ref="O143:R143"/>
    <mergeCell ref="S143:S144"/>
    <mergeCell ref="B145:B146"/>
    <mergeCell ref="C145:C146"/>
    <mergeCell ref="D145:D146"/>
    <mergeCell ref="B137:B138"/>
    <mergeCell ref="C137:C138"/>
    <mergeCell ref="D137:D138"/>
    <mergeCell ref="B143:B144"/>
    <mergeCell ref="C143:C144"/>
    <mergeCell ref="D143:D144"/>
    <mergeCell ref="B133:B134"/>
    <mergeCell ref="C133:C134"/>
    <mergeCell ref="D133:D134"/>
    <mergeCell ref="B135:B136"/>
    <mergeCell ref="C135:C136"/>
    <mergeCell ref="D135:D136"/>
    <mergeCell ref="O127:R127"/>
    <mergeCell ref="S127:S128"/>
    <mergeCell ref="B129:B130"/>
    <mergeCell ref="C129:C130"/>
    <mergeCell ref="D129:D130"/>
    <mergeCell ref="B131:B132"/>
    <mergeCell ref="C131:C132"/>
    <mergeCell ref="D131:D132"/>
    <mergeCell ref="B127:B128"/>
    <mergeCell ref="C127:C128"/>
    <mergeCell ref="D127:D128"/>
    <mergeCell ref="L127:L128"/>
    <mergeCell ref="M127:M128"/>
    <mergeCell ref="N127:N128"/>
    <mergeCell ref="B119:B120"/>
    <mergeCell ref="C119:C120"/>
    <mergeCell ref="D119:D120"/>
    <mergeCell ref="B121:B122"/>
    <mergeCell ref="C121:C122"/>
    <mergeCell ref="D121:D122"/>
    <mergeCell ref="B115:B116"/>
    <mergeCell ref="C115:C116"/>
    <mergeCell ref="D115:D116"/>
    <mergeCell ref="B117:B118"/>
    <mergeCell ref="C117:C118"/>
    <mergeCell ref="D117:D118"/>
    <mergeCell ref="L111:L112"/>
    <mergeCell ref="M111:M112"/>
    <mergeCell ref="N111:N112"/>
    <mergeCell ref="O111:R111"/>
    <mergeCell ref="S111:S112"/>
    <mergeCell ref="B113:B114"/>
    <mergeCell ref="C113:C114"/>
    <mergeCell ref="D113:D114"/>
    <mergeCell ref="B105:B106"/>
    <mergeCell ref="C105:C106"/>
    <mergeCell ref="D105:D106"/>
    <mergeCell ref="B111:B112"/>
    <mergeCell ref="C111:C112"/>
    <mergeCell ref="D111:D112"/>
    <mergeCell ref="B101:B102"/>
    <mergeCell ref="C101:C102"/>
    <mergeCell ref="D101:D102"/>
    <mergeCell ref="B103:B104"/>
    <mergeCell ref="C103:C104"/>
    <mergeCell ref="D103:D104"/>
    <mergeCell ref="O95:R95"/>
    <mergeCell ref="S95:S96"/>
    <mergeCell ref="B97:B98"/>
    <mergeCell ref="C97:C98"/>
    <mergeCell ref="D97:D98"/>
    <mergeCell ref="B99:B100"/>
    <mergeCell ref="C99:C100"/>
    <mergeCell ref="D99:D100"/>
    <mergeCell ref="B95:B96"/>
    <mergeCell ref="C95:C96"/>
    <mergeCell ref="D95:D96"/>
    <mergeCell ref="L95:L96"/>
    <mergeCell ref="M95:M96"/>
    <mergeCell ref="N95:N96"/>
    <mergeCell ref="B88:B89"/>
    <mergeCell ref="C88:C89"/>
    <mergeCell ref="D88:D89"/>
    <mergeCell ref="B90:B91"/>
    <mergeCell ref="C90:C91"/>
    <mergeCell ref="D90:D91"/>
    <mergeCell ref="B84:B85"/>
    <mergeCell ref="C84:C85"/>
    <mergeCell ref="D84:D85"/>
    <mergeCell ref="B86:B87"/>
    <mergeCell ref="C86:C87"/>
    <mergeCell ref="D86:D87"/>
    <mergeCell ref="L80:L81"/>
    <mergeCell ref="M80:M81"/>
    <mergeCell ref="N80:N81"/>
    <mergeCell ref="O80:R80"/>
    <mergeCell ref="S80:S81"/>
    <mergeCell ref="B82:B83"/>
    <mergeCell ref="C82:C83"/>
    <mergeCell ref="D82:D83"/>
    <mergeCell ref="B75:B76"/>
    <mergeCell ref="C75:C76"/>
    <mergeCell ref="D75:D76"/>
    <mergeCell ref="B80:B81"/>
    <mergeCell ref="C80:C81"/>
    <mergeCell ref="D80:D81"/>
    <mergeCell ref="B71:B72"/>
    <mergeCell ref="C71:C72"/>
    <mergeCell ref="D71:D72"/>
    <mergeCell ref="B73:B74"/>
    <mergeCell ref="C73:C74"/>
    <mergeCell ref="D73:D74"/>
    <mergeCell ref="O65:R65"/>
    <mergeCell ref="S65:S66"/>
    <mergeCell ref="B67:B68"/>
    <mergeCell ref="C67:C68"/>
    <mergeCell ref="D67:D68"/>
    <mergeCell ref="B69:B70"/>
    <mergeCell ref="C69:C70"/>
    <mergeCell ref="D69:D70"/>
    <mergeCell ref="B65:B66"/>
    <mergeCell ref="C65:C66"/>
    <mergeCell ref="D65:D66"/>
    <mergeCell ref="L65:L66"/>
    <mergeCell ref="M65:M66"/>
    <mergeCell ref="N65:N66"/>
    <mergeCell ref="B57:B58"/>
    <mergeCell ref="C57:C58"/>
    <mergeCell ref="D57:D58"/>
    <mergeCell ref="B59:B60"/>
    <mergeCell ref="C59:C60"/>
    <mergeCell ref="D59:D60"/>
    <mergeCell ref="B53:B54"/>
    <mergeCell ref="C53:C54"/>
    <mergeCell ref="D53:D54"/>
    <mergeCell ref="B55:B56"/>
    <mergeCell ref="C55:C56"/>
    <mergeCell ref="D55:D56"/>
    <mergeCell ref="L49:L50"/>
    <mergeCell ref="M49:M50"/>
    <mergeCell ref="N49:N50"/>
    <mergeCell ref="O49:R49"/>
    <mergeCell ref="S49:S50"/>
    <mergeCell ref="B51:B52"/>
    <mergeCell ref="C51:C52"/>
    <mergeCell ref="D51:D52"/>
    <mergeCell ref="B44:B45"/>
    <mergeCell ref="C44:C45"/>
    <mergeCell ref="D44:D45"/>
    <mergeCell ref="B49:B50"/>
    <mergeCell ref="C49:C50"/>
    <mergeCell ref="D49:D50"/>
    <mergeCell ref="B40:B41"/>
    <mergeCell ref="C40:C41"/>
    <mergeCell ref="D40:D41"/>
    <mergeCell ref="B42:B43"/>
    <mergeCell ref="C42:C43"/>
    <mergeCell ref="D42:D43"/>
    <mergeCell ref="O34:R34"/>
    <mergeCell ref="S34:S35"/>
    <mergeCell ref="B36:B37"/>
    <mergeCell ref="C36:C37"/>
    <mergeCell ref="D36:D37"/>
    <mergeCell ref="B38:B39"/>
    <mergeCell ref="C38:C39"/>
    <mergeCell ref="D38:D39"/>
    <mergeCell ref="B34:B35"/>
    <mergeCell ref="C34:C35"/>
    <mergeCell ref="D34:D35"/>
    <mergeCell ref="L34:L35"/>
    <mergeCell ref="M34:M35"/>
    <mergeCell ref="N34:N35"/>
    <mergeCell ref="B27:B28"/>
    <mergeCell ref="C27:C28"/>
    <mergeCell ref="D27:D28"/>
    <mergeCell ref="B29:B30"/>
    <mergeCell ref="C29:C30"/>
    <mergeCell ref="D29:D30"/>
    <mergeCell ref="B23:B24"/>
    <mergeCell ref="C23:C24"/>
    <mergeCell ref="D23:D24"/>
    <mergeCell ref="B25:B26"/>
    <mergeCell ref="C25:C26"/>
    <mergeCell ref="D25:D26"/>
    <mergeCell ref="L19:L20"/>
    <mergeCell ref="M19:M20"/>
    <mergeCell ref="O19:R19"/>
    <mergeCell ref="S19:S20"/>
    <mergeCell ref="B21:B22"/>
    <mergeCell ref="C21:C22"/>
    <mergeCell ref="D21:D22"/>
    <mergeCell ref="B14:B15"/>
    <mergeCell ref="C14:C15"/>
    <mergeCell ref="D14:D15"/>
    <mergeCell ref="B19:B20"/>
    <mergeCell ref="C19:C20"/>
    <mergeCell ref="D19:D20"/>
    <mergeCell ref="B10:B11"/>
    <mergeCell ref="C10:C11"/>
    <mergeCell ref="D10:D11"/>
    <mergeCell ref="B12:B13"/>
    <mergeCell ref="C12:C13"/>
    <mergeCell ref="D12:D13"/>
    <mergeCell ref="O4:R4"/>
    <mergeCell ref="S4:V4"/>
    <mergeCell ref="B6:B7"/>
    <mergeCell ref="C6:C7"/>
    <mergeCell ref="D6:D7"/>
    <mergeCell ref="B8:B9"/>
    <mergeCell ref="C8:C9"/>
    <mergeCell ref="D8:D9"/>
    <mergeCell ref="B4:B5"/>
    <mergeCell ref="C4:C5"/>
    <mergeCell ref="D4:D5"/>
    <mergeCell ref="L4:L5"/>
    <mergeCell ref="M4:M5"/>
    <mergeCell ref="N4:N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231006(창평CC)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2023-10-11T10:48:24Z</dcterms:created>
  <dcterms:modified xsi:type="dcterms:W3CDTF">2023-10-11T10:48:55Z</dcterms:modified>
</cp:coreProperties>
</file>