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LG U+ 커버크랙 점검(하반기)\"/>
    </mc:Choice>
  </mc:AlternateContent>
  <xr:revisionPtr revIDLastSave="0" documentId="13_ncr:1_{C9AC83C8-E116-4428-8A15-75866B46DA07}" xr6:coauthVersionLast="36" xr6:coauthVersionMax="36" xr10:uidLastSave="{00000000-0000-0000-0000-000000000000}"/>
  <bookViews>
    <workbookView xWindow="0" yWindow="0" windowWidth="23040" windowHeight="6072" tabRatio="1000" firstSheet="6" activeTab="15" xr2:uid="{00000000-000D-0000-FFFF-FFFF00000000}"/>
  </bookViews>
  <sheets>
    <sheet name="초량사옥 4층 축전지#1" sheetId="43" r:id="rId1"/>
    <sheet name="초량사옥 4층 축전지#4" sheetId="42" r:id="rId2"/>
    <sheet name="영주 철도국사 축전지 2조" sheetId="40" r:id="rId3"/>
    <sheet name="북포항 국사 축전지E" sheetId="33" r:id="rId4"/>
    <sheet name="안동 평화국사 축전지F조" sheetId="39" r:id="rId5"/>
    <sheet name="상대국사 축전지 #3" sheetId="29" r:id="rId6"/>
    <sheet name="상대국사 축전지 #1" sheetId="30" r:id="rId7"/>
    <sheet name="효목사옥 4층 축전지 #3" sheetId="35" r:id="rId8"/>
    <sheet name="효목사옥 2층 축전지A" sheetId="47" r:id="rId9"/>
    <sheet name="효목사옥 2층 축전지C" sheetId="36" r:id="rId10"/>
    <sheet name="상주 냉림국사 축전지 D조" sheetId="38" r:id="rId11"/>
    <sheet name="부산 송정국사 축전지#1" sheetId="45" r:id="rId12"/>
    <sheet name="김천국사 축전지 4조" sheetId="37" r:id="rId13"/>
    <sheet name="제주 서귀국사(VGS2000) " sheetId="46" r:id="rId14"/>
    <sheet name="제주 서귀국사(VGS2200)" sheetId="48" r:id="rId15"/>
    <sheet name="부산진국사(VGS600)" sheetId="49" r:id="rId16"/>
  </sheets>
  <definedNames>
    <definedName name="_xlnm._FilterDatabase" localSheetId="12" hidden="1">'김천국사 축전지 4조'!$A$10:$E$34</definedName>
    <definedName name="_xlnm._FilterDatabase" localSheetId="6" hidden="1">'상대국사 축전지 #1'!$A$10:$E$34</definedName>
    <definedName name="_xlnm._FilterDatabase" localSheetId="5" hidden="1">'상대국사 축전지 #3'!$A$10:$E$34</definedName>
    <definedName name="_xlnm._FilterDatabase" localSheetId="10" hidden="1">'상주 냉림국사 축전지 D조'!$A$10:$E$34</definedName>
    <definedName name="_xlnm._FilterDatabase" localSheetId="4" hidden="1">'안동 평화국사 축전지F조'!$A$10:$E$34</definedName>
    <definedName name="_xlnm._FilterDatabase" localSheetId="2" hidden="1">'영주 철도국사 축전지 2조'!$A$10:$E$34</definedName>
    <definedName name="_xlnm._FilterDatabase" localSheetId="0" hidden="1">'초량사옥 4층 축전지#1'!$A$10:$E$34</definedName>
    <definedName name="_xlnm._FilterDatabase" localSheetId="1" hidden="1">'초량사옥 4층 축전지#4'!$A$10:$E$34</definedName>
    <definedName name="_xlnm._FilterDatabase" localSheetId="7" hidden="1">'효목사옥 4층 축전지 #3'!$A$10:$E$34</definedName>
  </definedNames>
  <calcPr calcId="191029"/>
</workbook>
</file>

<file path=xl/calcChain.xml><?xml version="1.0" encoding="utf-8"?>
<calcChain xmlns="http://schemas.openxmlformats.org/spreadsheetml/2006/main">
  <c r="U35" i="35" l="1"/>
  <c r="V8" i="35" s="1"/>
  <c r="V34" i="35"/>
  <c r="V33" i="35"/>
  <c r="V32" i="35"/>
  <c r="V31" i="35"/>
  <c r="V30" i="35"/>
  <c r="V29" i="35"/>
  <c r="V28" i="35"/>
  <c r="V27" i="35"/>
  <c r="V26" i="35"/>
  <c r="V25" i="35"/>
  <c r="V24" i="35"/>
  <c r="V23" i="35"/>
  <c r="V22" i="35"/>
  <c r="V21" i="35"/>
  <c r="V20" i="35"/>
  <c r="V19" i="35"/>
  <c r="V18" i="35"/>
  <c r="V17" i="35"/>
  <c r="V16" i="35"/>
  <c r="V15" i="35"/>
  <c r="V14" i="35"/>
  <c r="V13" i="35"/>
  <c r="V12" i="35"/>
  <c r="V11" i="35"/>
  <c r="V5" i="35"/>
  <c r="U35" i="36"/>
  <c r="V34" i="36"/>
  <c r="V33" i="36"/>
  <c r="V32" i="36"/>
  <c r="V31" i="36"/>
  <c r="V30" i="36"/>
  <c r="V29" i="36"/>
  <c r="V28" i="36"/>
  <c r="V27" i="36"/>
  <c r="V26" i="36"/>
  <c r="V25" i="36"/>
  <c r="V24" i="36"/>
  <c r="V23" i="36"/>
  <c r="V22" i="36"/>
  <c r="V21" i="36"/>
  <c r="V20" i="36"/>
  <c r="V19" i="36"/>
  <c r="V18" i="36"/>
  <c r="V17" i="36"/>
  <c r="V16" i="36"/>
  <c r="V15" i="36"/>
  <c r="V14" i="36"/>
  <c r="V13" i="36"/>
  <c r="V12" i="36"/>
  <c r="V11" i="36"/>
  <c r="V8" i="36"/>
  <c r="V5" i="36"/>
  <c r="O35" i="47"/>
  <c r="P34" i="47"/>
  <c r="P33" i="47"/>
  <c r="P32" i="47"/>
  <c r="P31" i="47"/>
  <c r="P30" i="47"/>
  <c r="P29" i="47"/>
  <c r="P28" i="47"/>
  <c r="P27" i="47"/>
  <c r="P26" i="47"/>
  <c r="P25" i="47"/>
  <c r="P24" i="47"/>
  <c r="P23" i="47"/>
  <c r="P22" i="47"/>
  <c r="P21" i="47"/>
  <c r="P20" i="47"/>
  <c r="P19" i="47"/>
  <c r="P18" i="47"/>
  <c r="P17" i="47"/>
  <c r="P16" i="47"/>
  <c r="P15" i="47"/>
  <c r="P14" i="47"/>
  <c r="P13" i="47"/>
  <c r="P12" i="47"/>
  <c r="P11" i="47"/>
  <c r="P8" i="47"/>
  <c r="P5" i="47"/>
  <c r="V35" i="35" l="1"/>
  <c r="V35" i="36"/>
  <c r="P35" i="47"/>
  <c r="U35" i="43"/>
  <c r="V8" i="43" s="1"/>
  <c r="T35" i="43"/>
  <c r="V5" i="43"/>
  <c r="U35" i="42"/>
  <c r="T35" i="42"/>
  <c r="V8" i="42"/>
  <c r="V18" i="42" s="1"/>
  <c r="V5" i="42"/>
  <c r="D8" i="49"/>
  <c r="B35" i="49"/>
  <c r="D35" i="49"/>
  <c r="C35" i="49"/>
  <c r="V19" i="43" l="1"/>
  <c r="V24" i="43"/>
  <c r="V22" i="43"/>
  <c r="V21" i="43"/>
  <c r="V20" i="43"/>
  <c r="V23" i="43"/>
  <c r="V25" i="43"/>
  <c r="V26" i="43"/>
  <c r="V11" i="43"/>
  <c r="V34" i="43"/>
  <c r="V27" i="43"/>
  <c r="V28" i="43"/>
  <c r="V29" i="43"/>
  <c r="V12" i="43"/>
  <c r="V30" i="43"/>
  <c r="V13" i="43"/>
  <c r="V31" i="43"/>
  <c r="V14" i="43"/>
  <c r="V32" i="43"/>
  <c r="V15" i="43"/>
  <c r="V33" i="43"/>
  <c r="V16" i="43"/>
  <c r="V17" i="43"/>
  <c r="V18" i="43"/>
  <c r="V15" i="42"/>
  <c r="V16" i="42"/>
  <c r="V22" i="42"/>
  <c r="V23" i="42"/>
  <c r="V20" i="42"/>
  <c r="V21" i="42"/>
  <c r="V24" i="42"/>
  <c r="V25" i="42"/>
  <c r="V26" i="42"/>
  <c r="V27" i="42"/>
  <c r="V28" i="42"/>
  <c r="V19" i="42"/>
  <c r="V30" i="42"/>
  <c r="V31" i="42"/>
  <c r="V11" i="42"/>
  <c r="V29" i="42"/>
  <c r="V12" i="42"/>
  <c r="V13" i="42"/>
  <c r="V14" i="42"/>
  <c r="V32" i="42"/>
  <c r="V33" i="42"/>
  <c r="V34" i="42"/>
  <c r="V17" i="42"/>
  <c r="U35" i="33"/>
  <c r="T35" i="33"/>
  <c r="V8" i="33"/>
  <c r="V19" i="33" s="1"/>
  <c r="V5" i="33"/>
  <c r="V35" i="43" l="1"/>
  <c r="V35" i="42"/>
  <c r="V32" i="33"/>
  <c r="V28" i="33"/>
  <c r="V11" i="33"/>
  <c r="V29" i="33"/>
  <c r="V21" i="33"/>
  <c r="V23" i="33"/>
  <c r="V27" i="33"/>
  <c r="V12" i="33"/>
  <c r="V30" i="33"/>
  <c r="V13" i="33"/>
  <c r="V31" i="33"/>
  <c r="V26" i="33"/>
  <c r="V14" i="33"/>
  <c r="V15" i="33"/>
  <c r="V33" i="33"/>
  <c r="V34" i="33"/>
  <c r="V20" i="33"/>
  <c r="V22" i="33"/>
  <c r="V24" i="33"/>
  <c r="V25" i="33"/>
  <c r="V16" i="33"/>
  <c r="V17" i="33"/>
  <c r="V18" i="33"/>
  <c r="U35" i="37"/>
  <c r="V34" i="37"/>
  <c r="V33" i="37"/>
  <c r="V32" i="37"/>
  <c r="V31" i="37"/>
  <c r="V30" i="37"/>
  <c r="V29" i="37"/>
  <c r="V28" i="37"/>
  <c r="V27" i="37"/>
  <c r="V26" i="37"/>
  <c r="V25" i="37"/>
  <c r="V24" i="37"/>
  <c r="V23" i="37"/>
  <c r="V22" i="37"/>
  <c r="V21" i="37"/>
  <c r="V20" i="37"/>
  <c r="V19" i="37"/>
  <c r="V18" i="37"/>
  <c r="V17" i="37"/>
  <c r="V16" i="37"/>
  <c r="V15" i="37"/>
  <c r="V14" i="37"/>
  <c r="V13" i="37"/>
  <c r="V12" i="37"/>
  <c r="V11" i="37"/>
  <c r="V8" i="37"/>
  <c r="U35" i="38"/>
  <c r="V34" i="38"/>
  <c r="V33" i="38"/>
  <c r="V32" i="38"/>
  <c r="V31" i="38"/>
  <c r="V30" i="38"/>
  <c r="V29" i="38"/>
  <c r="V28" i="38"/>
  <c r="V27" i="38"/>
  <c r="V26" i="38"/>
  <c r="V25" i="38"/>
  <c r="V24" i="38"/>
  <c r="V23" i="38"/>
  <c r="V22" i="38"/>
  <c r="V21" i="38"/>
  <c r="V20" i="38"/>
  <c r="V19" i="38"/>
  <c r="V18" i="38"/>
  <c r="V17" i="38"/>
  <c r="V16" i="38"/>
  <c r="V15" i="38"/>
  <c r="V14" i="38"/>
  <c r="V13" i="38"/>
  <c r="V12" i="38"/>
  <c r="V11" i="38"/>
  <c r="V8" i="38"/>
  <c r="V5" i="38"/>
  <c r="U35" i="39"/>
  <c r="T35" i="39"/>
  <c r="V8" i="39"/>
  <c r="V33" i="39" s="1"/>
  <c r="V5" i="39"/>
  <c r="U35" i="40"/>
  <c r="T35" i="40"/>
  <c r="V34" i="40"/>
  <c r="V33" i="40"/>
  <c r="V32" i="40"/>
  <c r="V31" i="40"/>
  <c r="V30" i="40"/>
  <c r="V29" i="40"/>
  <c r="V28" i="40"/>
  <c r="V27" i="40"/>
  <c r="V26" i="40"/>
  <c r="V25" i="40"/>
  <c r="V24" i="40"/>
  <c r="V23" i="40"/>
  <c r="V22" i="40"/>
  <c r="V21" i="40"/>
  <c r="V20" i="40"/>
  <c r="V19" i="40"/>
  <c r="V18" i="40"/>
  <c r="V17" i="40"/>
  <c r="V16" i="40"/>
  <c r="V15" i="40"/>
  <c r="V14" i="40"/>
  <c r="V13" i="40"/>
  <c r="V12" i="40"/>
  <c r="V11" i="40"/>
  <c r="V5" i="40"/>
  <c r="V35" i="33" l="1"/>
  <c r="V35" i="37"/>
  <c r="V35" i="38"/>
  <c r="V23" i="39"/>
  <c r="V11" i="39"/>
  <c r="V18" i="39"/>
  <c r="V20" i="39"/>
  <c r="V22" i="39"/>
  <c r="V24" i="39"/>
  <c r="V25" i="39"/>
  <c r="V26" i="39"/>
  <c r="V32" i="39"/>
  <c r="V34" i="39"/>
  <c r="V16" i="39"/>
  <c r="V17" i="39"/>
  <c r="V19" i="39"/>
  <c r="V21" i="39"/>
  <c r="V27" i="39"/>
  <c r="V28" i="39"/>
  <c r="V30" i="39"/>
  <c r="V29" i="39"/>
  <c r="V12" i="39"/>
  <c r="V13" i="39"/>
  <c r="V31" i="39"/>
  <c r="V14" i="39"/>
  <c r="V15" i="39"/>
  <c r="V35" i="40"/>
  <c r="U35" i="29"/>
  <c r="T35" i="29"/>
  <c r="V8" i="29"/>
  <c r="V19" i="29" s="1"/>
  <c r="V5" i="29"/>
  <c r="U35" i="30"/>
  <c r="T35" i="30"/>
  <c r="V34" i="30"/>
  <c r="V33" i="30"/>
  <c r="V32" i="30"/>
  <c r="V31" i="30"/>
  <c r="V30" i="30"/>
  <c r="V29" i="30"/>
  <c r="V28" i="30"/>
  <c r="V27" i="30"/>
  <c r="V26" i="30"/>
  <c r="V25" i="30"/>
  <c r="V24" i="30"/>
  <c r="V23" i="30"/>
  <c r="V22" i="30"/>
  <c r="V21" i="30"/>
  <c r="V20" i="30"/>
  <c r="V19" i="30"/>
  <c r="V18" i="30"/>
  <c r="V17" i="30"/>
  <c r="V16" i="30"/>
  <c r="V15" i="30"/>
  <c r="V14" i="30"/>
  <c r="V13" i="30"/>
  <c r="V12" i="30"/>
  <c r="V11" i="30"/>
  <c r="V8" i="30"/>
  <c r="V5" i="30"/>
  <c r="V35" i="39" l="1"/>
  <c r="V23" i="29"/>
  <c r="V26" i="29"/>
  <c r="V27" i="29"/>
  <c r="V20" i="29"/>
  <c r="V21" i="29"/>
  <c r="V22" i="29"/>
  <c r="V24" i="29"/>
  <c r="V25" i="29"/>
  <c r="V29" i="29"/>
  <c r="V28" i="29"/>
  <c r="V17" i="29"/>
  <c r="V11" i="29"/>
  <c r="V12" i="29"/>
  <c r="V30" i="29"/>
  <c r="V13" i="29"/>
  <c r="V31" i="29"/>
  <c r="V14" i="29"/>
  <c r="V32" i="29"/>
  <c r="V15" i="29"/>
  <c r="V33" i="29"/>
  <c r="V16" i="29"/>
  <c r="V34" i="29"/>
  <c r="V18" i="29"/>
  <c r="V35" i="30"/>
  <c r="D35" i="48"/>
  <c r="C35" i="48"/>
  <c r="V35" i="29" l="1"/>
  <c r="O35" i="46"/>
  <c r="N35" i="46"/>
  <c r="P34" i="46"/>
  <c r="P33" i="46"/>
  <c r="P32" i="46"/>
  <c r="P31" i="46"/>
  <c r="P30" i="46"/>
  <c r="P29" i="46"/>
  <c r="P28" i="46"/>
  <c r="P27" i="46"/>
  <c r="P26" i="46"/>
  <c r="P25" i="46"/>
  <c r="P24" i="46"/>
  <c r="P23" i="46"/>
  <c r="P22" i="46"/>
  <c r="P21" i="46"/>
  <c r="P20" i="46"/>
  <c r="P19" i="46"/>
  <c r="P18" i="46"/>
  <c r="P17" i="46"/>
  <c r="P16" i="46"/>
  <c r="P15" i="46"/>
  <c r="P14" i="46"/>
  <c r="P13" i="46"/>
  <c r="P12" i="46"/>
  <c r="P11" i="46"/>
  <c r="P8" i="46"/>
  <c r="P35" i="46" l="1"/>
  <c r="O35" i="45"/>
  <c r="P34" i="45"/>
  <c r="P33" i="45"/>
  <c r="P32" i="45"/>
  <c r="P31" i="45"/>
  <c r="P30" i="45"/>
  <c r="P29" i="45"/>
  <c r="P28" i="45"/>
  <c r="P27" i="45"/>
  <c r="P26" i="45"/>
  <c r="P25" i="45"/>
  <c r="P24" i="45"/>
  <c r="P23" i="45"/>
  <c r="P22" i="45"/>
  <c r="P21" i="45"/>
  <c r="P20" i="45"/>
  <c r="P19" i="45"/>
  <c r="P18" i="45"/>
  <c r="P17" i="45"/>
  <c r="P16" i="45"/>
  <c r="P15" i="45"/>
  <c r="P14" i="45"/>
  <c r="P13" i="45"/>
  <c r="P12" i="45"/>
  <c r="P11" i="45"/>
  <c r="P8" i="45"/>
  <c r="P35" i="45" l="1"/>
  <c r="P12" i="37"/>
  <c r="P13" i="37"/>
  <c r="P14" i="37"/>
  <c r="P15" i="37"/>
  <c r="P16" i="37"/>
  <c r="P17" i="37"/>
  <c r="P18" i="37"/>
  <c r="P19" i="37"/>
  <c r="P20" i="37"/>
  <c r="P21" i="37"/>
  <c r="P22" i="37"/>
  <c r="P23" i="37"/>
  <c r="P24" i="37"/>
  <c r="P25" i="37"/>
  <c r="P26" i="37"/>
  <c r="P27" i="37"/>
  <c r="P28" i="37"/>
  <c r="P29" i="37"/>
  <c r="P30" i="37"/>
  <c r="P31" i="37"/>
  <c r="P32" i="37"/>
  <c r="P33" i="37"/>
  <c r="P34" i="37"/>
  <c r="P11" i="37"/>
  <c r="J12" i="37"/>
  <c r="J13" i="37"/>
  <c r="J14" i="37"/>
  <c r="J15" i="37"/>
  <c r="J16" i="37"/>
  <c r="J17" i="37"/>
  <c r="J18" i="37"/>
  <c r="J19" i="37"/>
  <c r="J20" i="37"/>
  <c r="J21" i="37"/>
  <c r="J22" i="37"/>
  <c r="J23" i="37"/>
  <c r="J24" i="37"/>
  <c r="J25" i="37"/>
  <c r="J26" i="37"/>
  <c r="J27" i="37"/>
  <c r="J28" i="37"/>
  <c r="J29" i="37"/>
  <c r="J30" i="37"/>
  <c r="J31" i="37"/>
  <c r="J32" i="37"/>
  <c r="J33" i="37"/>
  <c r="J34" i="37"/>
  <c r="J11" i="37"/>
  <c r="D12" i="37"/>
  <c r="D13" i="37"/>
  <c r="D14" i="37"/>
  <c r="D15" i="37"/>
  <c r="D16" i="37"/>
  <c r="D17" i="37"/>
  <c r="D18" i="37"/>
  <c r="D19" i="37"/>
  <c r="D20" i="37"/>
  <c r="D21" i="37"/>
  <c r="D22" i="37"/>
  <c r="D23" i="37"/>
  <c r="D24" i="37"/>
  <c r="D25" i="37"/>
  <c r="D26" i="37"/>
  <c r="D27" i="37"/>
  <c r="D28" i="37"/>
  <c r="D29" i="37"/>
  <c r="D30" i="37"/>
  <c r="D31" i="37"/>
  <c r="D32" i="37"/>
  <c r="D33" i="37"/>
  <c r="D34" i="37"/>
  <c r="D11" i="37"/>
  <c r="J12" i="45"/>
  <c r="J13" i="45"/>
  <c r="J14" i="45"/>
  <c r="J15" i="45"/>
  <c r="J16" i="45"/>
  <c r="J17" i="45"/>
  <c r="J18" i="45"/>
  <c r="J19" i="45"/>
  <c r="J20" i="45"/>
  <c r="J21" i="45"/>
  <c r="J22" i="45"/>
  <c r="J23" i="45"/>
  <c r="J24" i="45"/>
  <c r="J25" i="45"/>
  <c r="J26" i="45"/>
  <c r="J27" i="45"/>
  <c r="J28" i="45"/>
  <c r="J29" i="45"/>
  <c r="J30" i="45"/>
  <c r="J31" i="45"/>
  <c r="J32" i="45"/>
  <c r="J33" i="45"/>
  <c r="J34" i="45"/>
  <c r="J11" i="45"/>
  <c r="D12" i="45"/>
  <c r="D13" i="45"/>
  <c r="D14" i="45"/>
  <c r="D15" i="45"/>
  <c r="D16" i="45"/>
  <c r="D17" i="45"/>
  <c r="D18" i="45"/>
  <c r="D19" i="45"/>
  <c r="D20" i="45"/>
  <c r="D21" i="45"/>
  <c r="D22" i="45"/>
  <c r="D23" i="45"/>
  <c r="D24" i="45"/>
  <c r="D25" i="45"/>
  <c r="D26" i="45"/>
  <c r="D27" i="45"/>
  <c r="D28" i="45"/>
  <c r="D29" i="45"/>
  <c r="D30" i="45"/>
  <c r="D31" i="45"/>
  <c r="D32" i="45"/>
  <c r="D33" i="45"/>
  <c r="D34" i="45"/>
  <c r="D11" i="45"/>
  <c r="P12" i="38"/>
  <c r="P13" i="38"/>
  <c r="P14" i="38"/>
  <c r="P15" i="38"/>
  <c r="P16" i="38"/>
  <c r="P17" i="38"/>
  <c r="P18" i="38"/>
  <c r="P19" i="38"/>
  <c r="P20" i="38"/>
  <c r="P21" i="38"/>
  <c r="P22" i="38"/>
  <c r="P23" i="38"/>
  <c r="P24" i="38"/>
  <c r="P25" i="38"/>
  <c r="P26" i="38"/>
  <c r="P27" i="38"/>
  <c r="P28" i="38"/>
  <c r="P29" i="38"/>
  <c r="P30" i="38"/>
  <c r="P31" i="38"/>
  <c r="P32" i="38"/>
  <c r="P33" i="38"/>
  <c r="P34" i="38"/>
  <c r="P11" i="38"/>
  <c r="J12" i="38"/>
  <c r="J13" i="38"/>
  <c r="J14" i="38"/>
  <c r="J15" i="38"/>
  <c r="J16" i="38"/>
  <c r="J17" i="38"/>
  <c r="J18" i="38"/>
  <c r="J19" i="38"/>
  <c r="J20" i="38"/>
  <c r="J21" i="38"/>
  <c r="J22" i="38"/>
  <c r="J23" i="38"/>
  <c r="J24" i="38"/>
  <c r="J25" i="38"/>
  <c r="J26" i="38"/>
  <c r="J27" i="38"/>
  <c r="J28" i="38"/>
  <c r="J29" i="38"/>
  <c r="J30" i="38"/>
  <c r="J31" i="38"/>
  <c r="J32" i="38"/>
  <c r="J33" i="38"/>
  <c r="J34" i="38"/>
  <c r="J11" i="38"/>
  <c r="D12" i="38"/>
  <c r="D13" i="38"/>
  <c r="D14" i="38"/>
  <c r="D15" i="38"/>
  <c r="D16" i="38"/>
  <c r="D17" i="38"/>
  <c r="D18" i="38"/>
  <c r="D19" i="38"/>
  <c r="D20" i="38"/>
  <c r="D21" i="38"/>
  <c r="D22" i="38"/>
  <c r="D23" i="38"/>
  <c r="D24" i="38"/>
  <c r="D25" i="38"/>
  <c r="D26" i="38"/>
  <c r="D27" i="38"/>
  <c r="D28" i="38"/>
  <c r="D29" i="38"/>
  <c r="D30" i="38"/>
  <c r="D31" i="38"/>
  <c r="D32" i="38"/>
  <c r="D33" i="38"/>
  <c r="D34" i="38"/>
  <c r="D11" i="38"/>
  <c r="P12" i="36"/>
  <c r="P13" i="36"/>
  <c r="P14" i="36"/>
  <c r="P15" i="36"/>
  <c r="P16" i="36"/>
  <c r="P17" i="36"/>
  <c r="P18" i="36"/>
  <c r="P19" i="36"/>
  <c r="P20" i="36"/>
  <c r="P21" i="36"/>
  <c r="P22" i="36"/>
  <c r="P23" i="36"/>
  <c r="P24" i="36"/>
  <c r="P25" i="36"/>
  <c r="P26" i="36"/>
  <c r="P27" i="36"/>
  <c r="P28" i="36"/>
  <c r="P29" i="36"/>
  <c r="P30" i="36"/>
  <c r="P31" i="36"/>
  <c r="P32" i="36"/>
  <c r="P33" i="36"/>
  <c r="P34" i="36"/>
  <c r="P11" i="36"/>
  <c r="J12" i="36"/>
  <c r="J13" i="36"/>
  <c r="J14" i="36"/>
  <c r="J15" i="36"/>
  <c r="J16" i="36"/>
  <c r="J17" i="36"/>
  <c r="J18" i="36"/>
  <c r="J19" i="36"/>
  <c r="J20" i="36"/>
  <c r="J21" i="36"/>
  <c r="J22" i="36"/>
  <c r="J23" i="36"/>
  <c r="J24" i="36"/>
  <c r="J25" i="36"/>
  <c r="J26" i="36"/>
  <c r="J27" i="36"/>
  <c r="J28" i="36"/>
  <c r="J29" i="36"/>
  <c r="J30" i="36"/>
  <c r="J31" i="36"/>
  <c r="J32" i="36"/>
  <c r="J33" i="36"/>
  <c r="J34" i="36"/>
  <c r="J11" i="36"/>
  <c r="D12" i="36"/>
  <c r="D13" i="36"/>
  <c r="D14" i="36"/>
  <c r="D15" i="36"/>
  <c r="D16" i="36"/>
  <c r="D17" i="36"/>
  <c r="D18" i="36"/>
  <c r="D19" i="36"/>
  <c r="D20" i="36"/>
  <c r="D21" i="36"/>
  <c r="D22" i="36"/>
  <c r="D23" i="36"/>
  <c r="D24" i="36"/>
  <c r="D25" i="36"/>
  <c r="D26" i="36"/>
  <c r="D27" i="36"/>
  <c r="D28" i="36"/>
  <c r="D29" i="36"/>
  <c r="D30" i="36"/>
  <c r="D31" i="36"/>
  <c r="D32" i="36"/>
  <c r="D33" i="36"/>
  <c r="D34" i="36"/>
  <c r="D11" i="36"/>
  <c r="J28" i="47"/>
  <c r="J29" i="47"/>
  <c r="J30" i="47"/>
  <c r="J31" i="47"/>
  <c r="J32" i="47"/>
  <c r="J33" i="47"/>
  <c r="J34" i="47"/>
  <c r="J35" i="47"/>
  <c r="J12" i="47"/>
  <c r="J13" i="47"/>
  <c r="J14" i="47"/>
  <c r="J15" i="47"/>
  <c r="J16" i="47"/>
  <c r="J17" i="47"/>
  <c r="J18" i="47"/>
  <c r="J19" i="47"/>
  <c r="J20" i="47"/>
  <c r="J21" i="47"/>
  <c r="J22" i="47"/>
  <c r="J23" i="47"/>
  <c r="J24" i="47"/>
  <c r="J25" i="47"/>
  <c r="J26" i="47"/>
  <c r="J27" i="47"/>
  <c r="J11" i="47"/>
  <c r="D12" i="47"/>
  <c r="D13" i="47"/>
  <c r="D14" i="47"/>
  <c r="D15" i="47"/>
  <c r="D16" i="47"/>
  <c r="D17" i="47"/>
  <c r="D18" i="47"/>
  <c r="D19" i="47"/>
  <c r="D20" i="47"/>
  <c r="D21" i="47"/>
  <c r="D22" i="47"/>
  <c r="D23" i="47"/>
  <c r="D24" i="47"/>
  <c r="D25" i="47"/>
  <c r="D26" i="47"/>
  <c r="D27" i="47"/>
  <c r="D28" i="47"/>
  <c r="D29" i="47"/>
  <c r="D30" i="47"/>
  <c r="D31" i="47"/>
  <c r="D32" i="47"/>
  <c r="D33" i="47"/>
  <c r="D34" i="47"/>
  <c r="D11" i="47"/>
  <c r="P12" i="35"/>
  <c r="P13" i="35"/>
  <c r="P14" i="35"/>
  <c r="P15" i="35"/>
  <c r="P16" i="35"/>
  <c r="P17" i="35"/>
  <c r="P18" i="35"/>
  <c r="P19" i="35"/>
  <c r="P20" i="35"/>
  <c r="P21" i="35"/>
  <c r="P22" i="35"/>
  <c r="P23" i="35"/>
  <c r="P24" i="35"/>
  <c r="P25" i="35"/>
  <c r="P26" i="35"/>
  <c r="P27" i="35"/>
  <c r="P28" i="35"/>
  <c r="P29" i="35"/>
  <c r="P30" i="35"/>
  <c r="P31" i="35"/>
  <c r="P32" i="35"/>
  <c r="P33" i="35"/>
  <c r="P34" i="35"/>
  <c r="P11" i="35"/>
  <c r="J12" i="35"/>
  <c r="J13" i="35"/>
  <c r="J14" i="35"/>
  <c r="J15" i="35"/>
  <c r="J16" i="35"/>
  <c r="J17" i="35"/>
  <c r="J18" i="35"/>
  <c r="J19" i="35"/>
  <c r="J20" i="35"/>
  <c r="J21" i="35"/>
  <c r="J22" i="35"/>
  <c r="J23" i="35"/>
  <c r="J24" i="35"/>
  <c r="J25" i="35"/>
  <c r="J26" i="35"/>
  <c r="J27" i="35"/>
  <c r="J28" i="35"/>
  <c r="J29" i="35"/>
  <c r="J30" i="35"/>
  <c r="J31" i="35"/>
  <c r="J32" i="35"/>
  <c r="J33" i="35"/>
  <c r="J34" i="35"/>
  <c r="J11" i="35"/>
  <c r="D12" i="35"/>
  <c r="D13" i="35"/>
  <c r="D14" i="35"/>
  <c r="D15" i="35"/>
  <c r="D16" i="35"/>
  <c r="D17" i="35"/>
  <c r="D18" i="35"/>
  <c r="D19" i="35"/>
  <c r="D20" i="35"/>
  <c r="D21" i="35"/>
  <c r="D22" i="35"/>
  <c r="D23" i="35"/>
  <c r="D24" i="35"/>
  <c r="D25" i="35"/>
  <c r="D26" i="35"/>
  <c r="D27" i="35"/>
  <c r="D28" i="35"/>
  <c r="D29" i="35"/>
  <c r="D30" i="35"/>
  <c r="D31" i="35"/>
  <c r="D32" i="35"/>
  <c r="D33" i="35"/>
  <c r="D34" i="35"/>
  <c r="D11" i="35"/>
  <c r="P12" i="30"/>
  <c r="P13" i="30"/>
  <c r="P14" i="30"/>
  <c r="P15" i="30"/>
  <c r="P16" i="30"/>
  <c r="P17" i="30"/>
  <c r="P18" i="30"/>
  <c r="P19" i="30"/>
  <c r="P20" i="30"/>
  <c r="P21" i="30"/>
  <c r="P22" i="30"/>
  <c r="P23" i="30"/>
  <c r="P24" i="30"/>
  <c r="P25" i="30"/>
  <c r="P26" i="30"/>
  <c r="P27" i="30"/>
  <c r="P28" i="30"/>
  <c r="P29" i="30"/>
  <c r="P30" i="30"/>
  <c r="P31" i="30"/>
  <c r="P32" i="30"/>
  <c r="P33" i="30"/>
  <c r="P34" i="30"/>
  <c r="P11" i="30"/>
  <c r="J11" i="30"/>
  <c r="J12" i="30"/>
  <c r="J13" i="30"/>
  <c r="J14" i="30"/>
  <c r="J15" i="30"/>
  <c r="J16" i="30"/>
  <c r="J17" i="30"/>
  <c r="J18" i="30"/>
  <c r="J19" i="30"/>
  <c r="J20" i="30"/>
  <c r="J21" i="30"/>
  <c r="J22" i="30"/>
  <c r="J23" i="30"/>
  <c r="J24" i="30"/>
  <c r="J25" i="30"/>
  <c r="J26" i="30"/>
  <c r="J27" i="30"/>
  <c r="J28" i="30"/>
  <c r="J29" i="30"/>
  <c r="J30" i="30"/>
  <c r="J31" i="30"/>
  <c r="J32" i="30"/>
  <c r="J33" i="30"/>
  <c r="J34" i="30"/>
  <c r="D12" i="30" l="1"/>
  <c r="D13" i="30"/>
  <c r="D14" i="30"/>
  <c r="D15" i="30"/>
  <c r="D16" i="30"/>
  <c r="D17" i="30"/>
  <c r="D18" i="30"/>
  <c r="D19" i="30"/>
  <c r="D20" i="30"/>
  <c r="D21" i="30"/>
  <c r="D22" i="30"/>
  <c r="D23" i="30"/>
  <c r="D24" i="30"/>
  <c r="D25" i="30"/>
  <c r="D26" i="30"/>
  <c r="D27" i="30"/>
  <c r="D28" i="30"/>
  <c r="D29" i="30"/>
  <c r="D30" i="30"/>
  <c r="D31" i="30"/>
  <c r="D32" i="30"/>
  <c r="D33" i="30"/>
  <c r="D34" i="30"/>
  <c r="D11" i="30"/>
  <c r="J12" i="46"/>
  <c r="J13" i="46"/>
  <c r="J14" i="46"/>
  <c r="J15" i="46"/>
  <c r="J16" i="46"/>
  <c r="J17" i="46"/>
  <c r="J18" i="46"/>
  <c r="J19" i="46"/>
  <c r="J20" i="46"/>
  <c r="J21" i="46"/>
  <c r="J22" i="46"/>
  <c r="J23" i="46"/>
  <c r="J24" i="46"/>
  <c r="J25" i="46"/>
  <c r="J26" i="46"/>
  <c r="J27" i="46"/>
  <c r="J28" i="46"/>
  <c r="J29" i="46"/>
  <c r="J30" i="46"/>
  <c r="J31" i="46"/>
  <c r="J32" i="46"/>
  <c r="J33" i="46"/>
  <c r="J34" i="46"/>
  <c r="J11" i="46"/>
  <c r="J8" i="46" l="1"/>
  <c r="J35" i="46"/>
  <c r="I35" i="46"/>
  <c r="O35" i="43" l="1"/>
  <c r="N35" i="43"/>
  <c r="P8" i="43"/>
  <c r="P19" i="43" s="1"/>
  <c r="P5" i="43"/>
  <c r="O35" i="42"/>
  <c r="N35" i="42"/>
  <c r="P8" i="42"/>
  <c r="P17" i="42" s="1"/>
  <c r="P5" i="42"/>
  <c r="P21" i="43" l="1"/>
  <c r="P22" i="43"/>
  <c r="P24" i="43"/>
  <c r="P26" i="43"/>
  <c r="P23" i="43"/>
  <c r="P27" i="43"/>
  <c r="P20" i="43"/>
  <c r="P25" i="43"/>
  <c r="P28" i="43"/>
  <c r="P11" i="43"/>
  <c r="P29" i="43"/>
  <c r="P12" i="43"/>
  <c r="P30" i="43"/>
  <c r="P13" i="43"/>
  <c r="P31" i="43"/>
  <c r="P14" i="43"/>
  <c r="P32" i="43"/>
  <c r="P15" i="43"/>
  <c r="P33" i="43"/>
  <c r="P16" i="43"/>
  <c r="P34" i="43"/>
  <c r="P17" i="43"/>
  <c r="P18" i="43"/>
  <c r="P24" i="42"/>
  <c r="P20" i="42"/>
  <c r="P25" i="42"/>
  <c r="P18" i="42"/>
  <c r="P26" i="42"/>
  <c r="P19" i="42"/>
  <c r="P21" i="42"/>
  <c r="P22" i="42"/>
  <c r="P23" i="42"/>
  <c r="P27" i="42"/>
  <c r="P30" i="42"/>
  <c r="P28" i="42"/>
  <c r="P11" i="42"/>
  <c r="P29" i="42"/>
  <c r="P12" i="42"/>
  <c r="P13" i="42"/>
  <c r="P31" i="42"/>
  <c r="P14" i="42"/>
  <c r="P32" i="42"/>
  <c r="P15" i="42"/>
  <c r="P33" i="42"/>
  <c r="P16" i="42"/>
  <c r="P34" i="42"/>
  <c r="O35" i="33"/>
  <c r="N35" i="33"/>
  <c r="P8" i="33"/>
  <c r="P17" i="33" s="1"/>
  <c r="P5" i="33"/>
  <c r="P35" i="43" l="1"/>
  <c r="P35" i="42"/>
  <c r="P32" i="33"/>
  <c r="P33" i="33"/>
  <c r="P23" i="33"/>
  <c r="P18" i="33"/>
  <c r="P19" i="33"/>
  <c r="P20" i="33"/>
  <c r="P21" i="33"/>
  <c r="P22" i="33"/>
  <c r="P24" i="33"/>
  <c r="P27" i="33"/>
  <c r="P31" i="33"/>
  <c r="P28" i="33"/>
  <c r="P11" i="33"/>
  <c r="P29" i="33"/>
  <c r="P12" i="33"/>
  <c r="P30" i="33"/>
  <c r="P13" i="33"/>
  <c r="P14" i="33"/>
  <c r="P15" i="33"/>
  <c r="P16" i="33"/>
  <c r="P34" i="33"/>
  <c r="P25" i="33"/>
  <c r="P26" i="33"/>
  <c r="P35" i="37"/>
  <c r="O35" i="37"/>
  <c r="P8" i="37"/>
  <c r="P35" i="38"/>
  <c r="O35" i="38"/>
  <c r="P8" i="38"/>
  <c r="P5" i="38"/>
  <c r="O35" i="39"/>
  <c r="N35" i="39"/>
  <c r="P8" i="39"/>
  <c r="P33" i="39" s="1"/>
  <c r="P5" i="39"/>
  <c r="O35" i="40"/>
  <c r="N35" i="40"/>
  <c r="P34" i="40"/>
  <c r="P33" i="40"/>
  <c r="P32" i="40"/>
  <c r="P31" i="40"/>
  <c r="P30" i="40"/>
  <c r="P29" i="40"/>
  <c r="P28" i="40"/>
  <c r="P27" i="40"/>
  <c r="P26" i="40"/>
  <c r="P25" i="40"/>
  <c r="P24" i="40"/>
  <c r="P23" i="40"/>
  <c r="P22" i="40"/>
  <c r="P21" i="40"/>
  <c r="P20" i="40"/>
  <c r="P19" i="40"/>
  <c r="P18" i="40"/>
  <c r="P17" i="40"/>
  <c r="P16" i="40"/>
  <c r="P15" i="40"/>
  <c r="P14" i="40"/>
  <c r="P13" i="40"/>
  <c r="P12" i="40"/>
  <c r="P11" i="40"/>
  <c r="P5" i="40"/>
  <c r="P35" i="33" l="1"/>
  <c r="P29" i="39"/>
  <c r="P26" i="39"/>
  <c r="P18" i="39"/>
  <c r="P31" i="39"/>
  <c r="P17" i="39"/>
  <c r="P19" i="39"/>
  <c r="P34" i="39"/>
  <c r="P25" i="39"/>
  <c r="P16" i="39"/>
  <c r="P20" i="39"/>
  <c r="P22" i="39"/>
  <c r="P21" i="39"/>
  <c r="P23" i="39"/>
  <c r="P11" i="39"/>
  <c r="P24" i="39"/>
  <c r="P27" i="39"/>
  <c r="P28" i="39"/>
  <c r="P30" i="39"/>
  <c r="P32" i="39"/>
  <c r="P12" i="39"/>
  <c r="P13" i="39"/>
  <c r="P14" i="39"/>
  <c r="P15" i="39"/>
  <c r="P35" i="40"/>
  <c r="P5" i="36"/>
  <c r="J5" i="47"/>
  <c r="P5" i="35"/>
  <c r="P35" i="36"/>
  <c r="O35" i="36"/>
  <c r="P8" i="36"/>
  <c r="I35" i="47"/>
  <c r="J8" i="47"/>
  <c r="P35" i="35"/>
  <c r="O35" i="35"/>
  <c r="P8" i="35"/>
  <c r="P35" i="39" l="1"/>
  <c r="O35" i="29"/>
  <c r="N35" i="29"/>
  <c r="P18" i="29"/>
  <c r="P8" i="29"/>
  <c r="P19" i="29" s="1"/>
  <c r="P5" i="29"/>
  <c r="P35" i="30"/>
  <c r="O35" i="30"/>
  <c r="N35" i="30"/>
  <c r="P8" i="30"/>
  <c r="P5" i="30"/>
  <c r="P11" i="29" l="1"/>
  <c r="P12" i="29"/>
  <c r="P33" i="29"/>
  <c r="P34" i="29"/>
  <c r="P20" i="29"/>
  <c r="P21" i="29"/>
  <c r="P22" i="29"/>
  <c r="P23" i="29"/>
  <c r="P24" i="29"/>
  <c r="P25" i="29"/>
  <c r="P26" i="29"/>
  <c r="P27" i="29"/>
  <c r="P30" i="29"/>
  <c r="P13" i="29"/>
  <c r="P31" i="29"/>
  <c r="P14" i="29"/>
  <c r="P32" i="29"/>
  <c r="P28" i="29"/>
  <c r="P29" i="29"/>
  <c r="P15" i="29"/>
  <c r="P16" i="29"/>
  <c r="P17" i="29"/>
  <c r="J35" i="45"/>
  <c r="I35" i="45"/>
  <c r="J8" i="45"/>
  <c r="P35" i="29" l="1"/>
  <c r="D35" i="46"/>
  <c r="C35" i="46"/>
  <c r="D8" i="45"/>
  <c r="D35" i="45"/>
  <c r="C35" i="45"/>
  <c r="D35" i="37"/>
  <c r="C35" i="37"/>
  <c r="D8" i="37"/>
  <c r="J8" i="37"/>
  <c r="J35" i="37"/>
  <c r="I35" i="37"/>
  <c r="D35" i="38" l="1"/>
  <c r="C35" i="38"/>
  <c r="D8" i="38"/>
  <c r="D5" i="38"/>
  <c r="J35" i="38"/>
  <c r="I35" i="38"/>
  <c r="J8" i="38"/>
  <c r="J5" i="38"/>
  <c r="D5" i="36"/>
  <c r="J5" i="36"/>
  <c r="D8" i="36"/>
  <c r="J8" i="36"/>
  <c r="C35" i="36"/>
  <c r="D35" i="36"/>
  <c r="I35" i="36"/>
  <c r="J35" i="36"/>
  <c r="D5" i="47"/>
  <c r="D8" i="47"/>
  <c r="C35" i="47"/>
  <c r="D35" i="47"/>
  <c r="I35" i="35"/>
  <c r="J8" i="35" s="1"/>
  <c r="J5" i="35"/>
  <c r="C35" i="35"/>
  <c r="D8" i="35" s="1"/>
  <c r="D5" i="35"/>
  <c r="D35" i="35"/>
  <c r="J35" i="35"/>
  <c r="J5" i="30"/>
  <c r="J8" i="30" l="1"/>
  <c r="D35" i="30"/>
  <c r="C35" i="30"/>
  <c r="B35" i="30"/>
  <c r="D8" i="30"/>
  <c r="D5" i="30"/>
  <c r="I35" i="30"/>
  <c r="H35" i="30"/>
  <c r="D5" i="29"/>
  <c r="J5" i="29"/>
  <c r="J8" i="29"/>
  <c r="C35" i="29"/>
  <c r="B35" i="29"/>
  <c r="D34" i="29"/>
  <c r="D33" i="29"/>
  <c r="D32" i="29"/>
  <c r="D31" i="29"/>
  <c r="D30" i="29"/>
  <c r="D29" i="29"/>
  <c r="D28" i="29"/>
  <c r="D27" i="29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D11" i="29"/>
  <c r="I35" i="29"/>
  <c r="H35" i="29"/>
  <c r="J27" i="29"/>
  <c r="J26" i="29"/>
  <c r="J25" i="29"/>
  <c r="J24" i="29"/>
  <c r="J23" i="29"/>
  <c r="J22" i="29"/>
  <c r="J21" i="29"/>
  <c r="J20" i="29"/>
  <c r="J19" i="29"/>
  <c r="D5" i="33"/>
  <c r="J5" i="33"/>
  <c r="D8" i="33"/>
  <c r="D16" i="33" s="1"/>
  <c r="J8" i="33"/>
  <c r="J15" i="33" s="1"/>
  <c r="D11" i="33"/>
  <c r="D12" i="33"/>
  <c r="J12" i="33"/>
  <c r="D13" i="33"/>
  <c r="J13" i="33"/>
  <c r="D14" i="33"/>
  <c r="J14" i="33"/>
  <c r="D15" i="33"/>
  <c r="J16" i="33"/>
  <c r="D17" i="33"/>
  <c r="J17" i="33"/>
  <c r="D18" i="33"/>
  <c r="J18" i="33"/>
  <c r="D23" i="33"/>
  <c r="J23" i="33"/>
  <c r="D24" i="33"/>
  <c r="J24" i="33"/>
  <c r="D25" i="33"/>
  <c r="J25" i="33"/>
  <c r="D26" i="33"/>
  <c r="J26" i="33"/>
  <c r="D27" i="33"/>
  <c r="J28" i="33"/>
  <c r="D29" i="33"/>
  <c r="J29" i="33"/>
  <c r="D33" i="33"/>
  <c r="D34" i="33"/>
  <c r="J34" i="33"/>
  <c r="B35" i="33"/>
  <c r="C35" i="33"/>
  <c r="H35" i="33"/>
  <c r="I35" i="33"/>
  <c r="C35" i="39"/>
  <c r="B35" i="39"/>
  <c r="D8" i="39"/>
  <c r="D19" i="39" s="1"/>
  <c r="D5" i="39"/>
  <c r="J8" i="39"/>
  <c r="J18" i="39" s="1"/>
  <c r="I35" i="39"/>
  <c r="H35" i="39"/>
  <c r="J5" i="39"/>
  <c r="J5" i="42"/>
  <c r="J5" i="40"/>
  <c r="D5" i="40"/>
  <c r="C35" i="40"/>
  <c r="B35" i="40"/>
  <c r="D34" i="40"/>
  <c r="D33" i="40"/>
  <c r="D32" i="40"/>
  <c r="D31" i="40"/>
  <c r="D30" i="40"/>
  <c r="D29" i="40"/>
  <c r="D28" i="40"/>
  <c r="D27" i="40"/>
  <c r="D26" i="40"/>
  <c r="D25" i="40"/>
  <c r="D24" i="40"/>
  <c r="D23" i="40"/>
  <c r="D22" i="40"/>
  <c r="D21" i="40"/>
  <c r="D20" i="40"/>
  <c r="D19" i="40"/>
  <c r="D18" i="40"/>
  <c r="D17" i="40"/>
  <c r="D16" i="40"/>
  <c r="D15" i="40"/>
  <c r="D14" i="40"/>
  <c r="D13" i="40"/>
  <c r="D12" i="40"/>
  <c r="D11" i="40"/>
  <c r="J21" i="40"/>
  <c r="J20" i="40"/>
  <c r="J19" i="40"/>
  <c r="J18" i="40"/>
  <c r="J17" i="40"/>
  <c r="I35" i="40"/>
  <c r="H35" i="40"/>
  <c r="J34" i="40"/>
  <c r="D5" i="42"/>
  <c r="D8" i="42"/>
  <c r="D19" i="42" s="1"/>
  <c r="J8" i="42"/>
  <c r="J15" i="42" s="1"/>
  <c r="D12" i="42"/>
  <c r="J12" i="42"/>
  <c r="D13" i="42"/>
  <c r="J13" i="42"/>
  <c r="D14" i="42"/>
  <c r="J14" i="42"/>
  <c r="D15" i="42"/>
  <c r="D16" i="42"/>
  <c r="J16" i="42"/>
  <c r="D17" i="42"/>
  <c r="J17" i="42"/>
  <c r="D18" i="42"/>
  <c r="J18" i="42"/>
  <c r="D22" i="42"/>
  <c r="J22" i="42"/>
  <c r="D23" i="42"/>
  <c r="J23" i="42"/>
  <c r="D24" i="42"/>
  <c r="J24" i="42"/>
  <c r="D25" i="42"/>
  <c r="J25" i="42"/>
  <c r="D26" i="42"/>
  <c r="J26" i="42"/>
  <c r="D27" i="42"/>
  <c r="J27" i="42"/>
  <c r="D30" i="42"/>
  <c r="J30" i="42"/>
  <c r="D31" i="42"/>
  <c r="J31" i="42"/>
  <c r="D32" i="42"/>
  <c r="J32" i="42"/>
  <c r="D33" i="42"/>
  <c r="J33" i="42"/>
  <c r="D34" i="42"/>
  <c r="J34" i="42"/>
  <c r="B35" i="42"/>
  <c r="C35" i="42"/>
  <c r="H35" i="42"/>
  <c r="I35" i="42"/>
  <c r="I35" i="43"/>
  <c r="J8" i="43" s="1"/>
  <c r="D5" i="43"/>
  <c r="J5" i="43"/>
  <c r="D8" i="43"/>
  <c r="D18" i="43" s="1"/>
  <c r="D12" i="43"/>
  <c r="D13" i="43"/>
  <c r="D14" i="43"/>
  <c r="D15" i="43"/>
  <c r="D16" i="43"/>
  <c r="D17" i="43"/>
  <c r="D20" i="43"/>
  <c r="D21" i="43"/>
  <c r="D22" i="43"/>
  <c r="D23" i="43"/>
  <c r="D24" i="43"/>
  <c r="D25" i="43"/>
  <c r="D26" i="43"/>
  <c r="D29" i="43"/>
  <c r="D33" i="43"/>
  <c r="D34" i="43"/>
  <c r="B35" i="43"/>
  <c r="C35" i="43"/>
  <c r="H35" i="43"/>
  <c r="D35" i="29" l="1"/>
  <c r="J29" i="29"/>
  <c r="J30" i="29"/>
  <c r="J31" i="29"/>
  <c r="J32" i="29"/>
  <c r="J15" i="29"/>
  <c r="J33" i="29"/>
  <c r="J16" i="29"/>
  <c r="J34" i="29"/>
  <c r="J17" i="29"/>
  <c r="J18" i="29"/>
  <c r="J28" i="29"/>
  <c r="J11" i="29"/>
  <c r="J12" i="29"/>
  <c r="J13" i="29"/>
  <c r="J14" i="29"/>
  <c r="J32" i="33"/>
  <c r="J22" i="33"/>
  <c r="J11" i="33"/>
  <c r="D32" i="33"/>
  <c r="D21" i="33"/>
  <c r="J31" i="33"/>
  <c r="J20" i="33"/>
  <c r="D31" i="33"/>
  <c r="D20" i="33"/>
  <c r="J30" i="33"/>
  <c r="J19" i="33"/>
  <c r="D30" i="33"/>
  <c r="D19" i="33"/>
  <c r="D28" i="33"/>
  <c r="D22" i="33"/>
  <c r="D35" i="33" s="1"/>
  <c r="J21" i="33"/>
  <c r="J33" i="33"/>
  <c r="J27" i="33"/>
  <c r="D25" i="39"/>
  <c r="D23" i="39"/>
  <c r="D26" i="39"/>
  <c r="D21" i="39"/>
  <c r="D27" i="39"/>
  <c r="D22" i="39"/>
  <c r="D20" i="39"/>
  <c r="D24" i="39"/>
  <c r="J33" i="39"/>
  <c r="J25" i="39"/>
  <c r="J32" i="39"/>
  <c r="J15" i="39"/>
  <c r="J20" i="39"/>
  <c r="J26" i="39"/>
  <c r="J14" i="39"/>
  <c r="J16" i="39"/>
  <c r="J17" i="39"/>
  <c r="J23" i="39"/>
  <c r="J27" i="39"/>
  <c r="J28" i="39"/>
  <c r="J19" i="39"/>
  <c r="J22" i="39"/>
  <c r="J29" i="39"/>
  <c r="J13" i="39"/>
  <c r="J34" i="39"/>
  <c r="J21" i="39"/>
  <c r="J24" i="39"/>
  <c r="J11" i="39"/>
  <c r="J30" i="39"/>
  <c r="J12" i="39"/>
  <c r="J31" i="39"/>
  <c r="D32" i="39"/>
  <c r="D15" i="39"/>
  <c r="D33" i="39"/>
  <c r="D29" i="39"/>
  <c r="D13" i="39"/>
  <c r="D16" i="39"/>
  <c r="D34" i="39"/>
  <c r="D28" i="39"/>
  <c r="D30" i="39"/>
  <c r="D14" i="39"/>
  <c r="D17" i="39"/>
  <c r="D11" i="39"/>
  <c r="D12" i="39"/>
  <c r="D31" i="39"/>
  <c r="D18" i="39"/>
  <c r="D35" i="40"/>
  <c r="J25" i="40"/>
  <c r="J23" i="40"/>
  <c r="J26" i="40"/>
  <c r="J11" i="40"/>
  <c r="J12" i="40"/>
  <c r="J31" i="40"/>
  <c r="J15" i="40"/>
  <c r="J33" i="40"/>
  <c r="J22" i="40"/>
  <c r="J24" i="40"/>
  <c r="J27" i="40"/>
  <c r="J28" i="40"/>
  <c r="J29" i="40"/>
  <c r="J30" i="40"/>
  <c r="J13" i="40"/>
  <c r="J14" i="40"/>
  <c r="J32" i="40"/>
  <c r="J16" i="40"/>
  <c r="J11" i="42"/>
  <c r="J29" i="42"/>
  <c r="J20" i="42"/>
  <c r="D11" i="42"/>
  <c r="J21" i="42"/>
  <c r="D21" i="42"/>
  <c r="D29" i="42"/>
  <c r="D20" i="42"/>
  <c r="D35" i="42" s="1"/>
  <c r="J28" i="42"/>
  <c r="J19" i="42"/>
  <c r="J35" i="42" s="1"/>
  <c r="D28" i="42"/>
  <c r="D31" i="43"/>
  <c r="D11" i="43"/>
  <c r="D32" i="43"/>
  <c r="D30" i="43"/>
  <c r="J28" i="43"/>
  <c r="J31" i="43"/>
  <c r="J23" i="43"/>
  <c r="J32" i="43"/>
  <c r="J26" i="43"/>
  <c r="J18" i="43"/>
  <c r="J27" i="43"/>
  <c r="J20" i="43"/>
  <c r="J21" i="43"/>
  <c r="J30" i="43"/>
  <c r="J15" i="43"/>
  <c r="J33" i="43"/>
  <c r="J34" i="43"/>
  <c r="J12" i="43"/>
  <c r="J14" i="43"/>
  <c r="J24" i="43"/>
  <c r="J25" i="43"/>
  <c r="J19" i="43"/>
  <c r="J29" i="43"/>
  <c r="J13" i="43"/>
  <c r="J16" i="43"/>
  <c r="J11" i="43"/>
  <c r="J22" i="43"/>
  <c r="J17" i="43"/>
  <c r="D19" i="43"/>
  <c r="D35" i="43" s="1"/>
  <c r="D28" i="43"/>
  <c r="D27" i="43"/>
  <c r="J35" i="30" l="1"/>
  <c r="J35" i="29"/>
  <c r="J35" i="33"/>
  <c r="J35" i="39"/>
  <c r="D35" i="39"/>
  <c r="J35" i="40"/>
  <c r="J35" i="43"/>
</calcChain>
</file>

<file path=xl/sharedStrings.xml><?xml version="1.0" encoding="utf-8"?>
<sst xmlns="http://schemas.openxmlformats.org/spreadsheetml/2006/main" count="1773" uniqueCount="131">
  <si>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</si>
  <si>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</si>
  <si>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</si>
  <si>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</si>
  <si>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</si>
  <si>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</si>
  <si>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</si>
  <si>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</si>
  <si>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</si>
  <si>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</si>
  <si>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</si>
  <si>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</si>
  <si>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</si>
  <si>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</si>
  <si>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</si>
  <si>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</si>
  <si>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</si>
  <si>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</si>
  <si>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</si>
  <si>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크랙</t>
    <phoneticPr fontId="19" type="noConversion"/>
  </si>
  <si>
    <t>크랙</t>
  </si>
  <si>
    <t>2020-12-07</t>
    <phoneticPr fontId="19" type="noConversion"/>
  </si>
  <si>
    <t>VGS1600</t>
    <phoneticPr fontId="19" type="noConversion"/>
  </si>
  <si>
    <t>축전지 #1</t>
    <phoneticPr fontId="19" type="noConversion"/>
  </si>
  <si>
    <t>VGS 2200</t>
    <phoneticPr fontId="19" type="noConversion"/>
  </si>
  <si>
    <t>4층 축전지#3</t>
    <phoneticPr fontId="19" type="noConversion"/>
  </si>
  <si>
    <t>2020-03-31</t>
    <phoneticPr fontId="19" type="noConversion"/>
  </si>
  <si>
    <t>2층 축전지C</t>
    <phoneticPr fontId="19" type="noConversion"/>
  </si>
  <si>
    <t>VGS 3000</t>
    <phoneticPr fontId="19" type="noConversion"/>
  </si>
  <si>
    <t>2021-06-14</t>
    <phoneticPr fontId="19" type="noConversion"/>
  </si>
  <si>
    <t>LG U+ 진주 상대분배국사</t>
    <phoneticPr fontId="19" type="noConversion"/>
  </si>
  <si>
    <t>2025-05-13</t>
    <phoneticPr fontId="19" type="noConversion"/>
  </si>
  <si>
    <t>2025-06-10</t>
    <phoneticPr fontId="19" type="noConversion"/>
  </si>
  <si>
    <t>2020-10-24</t>
    <phoneticPr fontId="19" type="noConversion"/>
  </si>
  <si>
    <t>VGS 2400</t>
    <phoneticPr fontId="19" type="noConversion"/>
  </si>
  <si>
    <t>2018-12-05</t>
    <phoneticPr fontId="19" type="noConversion"/>
  </si>
  <si>
    <t>2019-03-01</t>
    <phoneticPr fontId="19" type="noConversion"/>
  </si>
  <si>
    <t>2025-06-24</t>
    <phoneticPr fontId="19" type="noConversion"/>
  </si>
  <si>
    <t>4층 축전지#4</t>
    <phoneticPr fontId="19" type="noConversion"/>
  </si>
  <si>
    <t>4층 축전지#1</t>
    <phoneticPr fontId="19" type="noConversion"/>
  </si>
  <si>
    <t>2025-10-15</t>
    <phoneticPr fontId="19" type="noConversion"/>
  </si>
  <si>
    <t>평균</t>
    <phoneticPr fontId="19" type="noConversion"/>
  </si>
  <si>
    <t>LG U+상주국사</t>
    <phoneticPr fontId="19" type="noConversion"/>
  </si>
  <si>
    <t>축전지 D조</t>
    <phoneticPr fontId="19" type="noConversion"/>
  </si>
  <si>
    <t>2025-10-23</t>
    <phoneticPr fontId="19" type="noConversion"/>
  </si>
  <si>
    <t>2025-11-20</t>
    <phoneticPr fontId="19" type="noConversion"/>
  </si>
  <si>
    <t>2018-12-05
(혼합LOT로 기존 Crack 전지 혼입)</t>
    <phoneticPr fontId="19" type="noConversion"/>
  </si>
  <si>
    <t>LG U+ 부산초량사옥</t>
    <phoneticPr fontId="19" type="noConversion"/>
  </si>
  <si>
    <t>LG U+대구효목사옥</t>
  </si>
  <si>
    <t>점검형태</t>
    <phoneticPr fontId="19" type="noConversion"/>
  </si>
  <si>
    <t>AS</t>
    <phoneticPr fontId="19" type="noConversion"/>
  </si>
  <si>
    <t>GYB191100048</t>
  </si>
  <si>
    <t>크랙</t>
    <phoneticPr fontId="19" type="noConversion"/>
  </si>
  <si>
    <t>GYB191100014</t>
  </si>
  <si>
    <t>2025-06-19</t>
  </si>
  <si>
    <t>LG U+영주 철도국사</t>
  </si>
  <si>
    <t>축전지 2조</t>
  </si>
  <si>
    <t>VGS 2200</t>
  </si>
  <si>
    <t>2020-10-24</t>
  </si>
  <si>
    <t>2025-10-17</t>
  </si>
  <si>
    <t>2025-10-16</t>
    <phoneticPr fontId="19" type="noConversion"/>
  </si>
  <si>
    <t>GYB200100040</t>
    <phoneticPr fontId="19" type="noConversion"/>
  </si>
  <si>
    <t>2025-05-20</t>
  </si>
  <si>
    <t>LG U+북포항국사</t>
  </si>
  <si>
    <t>3층 축전지E</t>
  </si>
  <si>
    <t>2019-12-23</t>
  </si>
  <si>
    <t>2025-10-01</t>
    <phoneticPr fontId="19" type="noConversion"/>
  </si>
  <si>
    <t>GYB210100013</t>
  </si>
  <si>
    <t>2025-05-08</t>
  </si>
  <si>
    <t>LGU+진주상대분배국사</t>
  </si>
  <si>
    <t>축전지#3</t>
  </si>
  <si>
    <t>VGS1600</t>
  </si>
  <si>
    <t>2020-12-07</t>
  </si>
  <si>
    <t>추가발생</t>
    <phoneticPr fontId="19" type="noConversion"/>
  </si>
  <si>
    <t>2025-10-15</t>
  </si>
  <si>
    <t>LG U+ 진주 상대분배국사</t>
  </si>
  <si>
    <t>축전지 #1</t>
  </si>
  <si>
    <t>GYB210100012</t>
    <phoneticPr fontId="19" type="noConversion"/>
  </si>
  <si>
    <t>GYB200400021</t>
  </si>
  <si>
    <t>크랙</t>
    <phoneticPr fontId="19" type="noConversion"/>
  </si>
  <si>
    <t>2025-10-23</t>
  </si>
  <si>
    <t>GYB190300085</t>
    <phoneticPr fontId="19" type="noConversion"/>
  </si>
  <si>
    <t>2층 축전지A</t>
  </si>
  <si>
    <t>VGS 3000</t>
  </si>
  <si>
    <t>2019-03-21</t>
  </si>
  <si>
    <t>GYB210600019</t>
    <phoneticPr fontId="19" type="noConversion"/>
  </si>
  <si>
    <t>GYB201100003</t>
  </si>
  <si>
    <t>2025-10-16</t>
  </si>
  <si>
    <t>LG U+상주국사</t>
  </si>
  <si>
    <t>축전지 D조</t>
  </si>
  <si>
    <t>2025-06-10</t>
  </si>
  <si>
    <t>LG U+김천국사</t>
  </si>
  <si>
    <t>축전지 4조</t>
  </si>
  <si>
    <t>GYB201100002</t>
    <phoneticPr fontId="19" type="noConversion"/>
  </si>
  <si>
    <t>2025-09-29</t>
  </si>
  <si>
    <t>LG U+부산송정국사</t>
  </si>
  <si>
    <t>VGS 1600</t>
  </si>
  <si>
    <t>2020-10-07</t>
  </si>
  <si>
    <t>GYB20100007</t>
    <phoneticPr fontId="19" type="noConversion"/>
  </si>
  <si>
    <t>LG U+제주 서귀국사</t>
  </si>
  <si>
    <t>-</t>
  </si>
  <si>
    <t>VGS 2000</t>
  </si>
  <si>
    <t>2019-12-17</t>
  </si>
  <si>
    <t>GYB20100017</t>
    <phoneticPr fontId="19" type="noConversion"/>
  </si>
  <si>
    <t>내부저항(mΩ) 평균치</t>
    <phoneticPr fontId="19" type="noConversion"/>
  </si>
  <si>
    <t>2026-03-26</t>
    <phoneticPr fontId="19" type="noConversion"/>
  </si>
  <si>
    <t>2026-03-26</t>
    <phoneticPr fontId="19" type="noConversion"/>
  </si>
  <si>
    <t>2026-03-31</t>
    <phoneticPr fontId="19" type="noConversion"/>
  </si>
  <si>
    <t>2026-03-31</t>
    <phoneticPr fontId="19" type="noConversion"/>
  </si>
  <si>
    <t>2026-04-01</t>
    <phoneticPr fontId="19" type="noConversion"/>
  </si>
  <si>
    <t>2026-04-01</t>
    <phoneticPr fontId="19" type="noConversion"/>
  </si>
  <si>
    <t>2026-04-02</t>
    <phoneticPr fontId="19" type="noConversion"/>
  </si>
  <si>
    <t>2026-04-06</t>
    <phoneticPr fontId="19" type="noConversion"/>
  </si>
  <si>
    <t>2026-04-22</t>
    <phoneticPr fontId="19" type="noConversion"/>
  </si>
  <si>
    <t>2026-04-23</t>
    <phoneticPr fontId="19" type="noConversion"/>
  </si>
  <si>
    <t>2026-05-19</t>
    <phoneticPr fontId="19" type="noConversion"/>
  </si>
  <si>
    <t>2026-07-21</t>
    <phoneticPr fontId="19" type="noConversion"/>
  </si>
  <si>
    <t>2026-08-13</t>
    <phoneticPr fontId="19" type="noConversion"/>
  </si>
  <si>
    <t>2025-10-31</t>
    <phoneticPr fontId="19" type="noConversion"/>
  </si>
  <si>
    <t>GYB251100048</t>
    <phoneticPr fontId="19" type="noConversion"/>
  </si>
  <si>
    <t>2026-09-03</t>
    <phoneticPr fontId="19" type="noConversion"/>
  </si>
  <si>
    <t>2026-09-08</t>
    <phoneticPr fontId="19" type="noConversion"/>
  </si>
  <si>
    <t>LG U+안동 평화국사</t>
  </si>
  <si>
    <t>2026-09-09</t>
    <phoneticPr fontId="19" type="noConversion"/>
  </si>
  <si>
    <t>2026-09-11</t>
    <phoneticPr fontId="19" type="noConversion"/>
  </si>
  <si>
    <t>2026-09-17</t>
    <phoneticPr fontId="19" type="noConversion"/>
  </si>
  <si>
    <t>LG U+부산진국사</t>
    <phoneticPr fontId="19" type="noConversion"/>
  </si>
  <si>
    <t>VGS 600</t>
    <phoneticPr fontId="19" type="noConversion"/>
  </si>
  <si>
    <t>2026-06-26</t>
    <phoneticPr fontId="19" type="noConversion"/>
  </si>
  <si>
    <t>GYB260700009</t>
    <phoneticPr fontId="19" type="noConversion"/>
  </si>
  <si>
    <t>2026-09-30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</si>
</sst>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_);[Red]\(0.000\)"/>
    <numFmt numFmtId="177" formatCode="0.00_);[Red]\(0.0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1"/>
      <color rgb="FFFF0000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8" fillId="0" borderId="0">
      <alignment vertical="center"/>
    </xf>
  </cellStyleXfs>
  <cellXfs count="54">
    <xf numFmtId="0" fontId="0" fillId="0" borderId="0" xfId="0">
      <alignment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9" fontId="20" fillId="35" borderId="10" xfId="43" applyFont="1" applyFill="1" applyBorder="1" applyAlignment="1">
      <alignment horizontal="center" vertical="center"/>
    </xf>
    <xf numFmtId="0" fontId="26" fillId="35" borderId="10" xfId="0" applyFont="1" applyFill="1" applyBorder="1" applyAlignment="1">
      <alignment horizontal="center" vertical="center"/>
    </xf>
    <xf numFmtId="2" fontId="26" fillId="0" borderId="10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9" fontId="26" fillId="35" borderId="10" xfId="43" applyFont="1" applyFill="1" applyBorder="1" applyAlignment="1">
      <alignment horizontal="center" vertical="center"/>
    </xf>
    <xf numFmtId="9" fontId="26" fillId="34" borderId="10" xfId="43" applyFont="1" applyFill="1" applyBorder="1" applyAlignment="1">
      <alignment horizontal="center" vertical="center"/>
    </xf>
    <xf numFmtId="9" fontId="26" fillId="0" borderId="10" xfId="43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vertical="center"/>
    </xf>
    <xf numFmtId="0" fontId="26" fillId="0" borderId="10" xfId="0" applyFont="1" applyBorder="1" applyAlignment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26" fillId="0" borderId="10" xfId="0" applyNumberFormat="1" applyFont="1" applyBorder="1" applyAlignment="1">
      <alignment horizontal="center" vertical="center"/>
    </xf>
    <xf numFmtId="177" fontId="26" fillId="0" borderId="10" xfId="0" applyNumberFormat="1" applyFont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26" fillId="0" borderId="10" xfId="44" applyFont="1" applyBorder="1" applyAlignment="1">
      <alignment horizontal="center" vertical="center"/>
    </xf>
    <xf numFmtId="177" fontId="26" fillId="0" borderId="10" xfId="44" applyNumberFormat="1" applyFont="1" applyBorder="1" applyAlignment="1">
      <alignment horizontal="center" vertical="center"/>
    </xf>
    <xf numFmtId="176" fontId="26" fillId="0" borderId="10" xfId="44" applyNumberFormat="1" applyFont="1" applyBorder="1" applyAlignment="1">
      <alignment horizontal="center" vertical="center"/>
    </xf>
    <xf numFmtId="0" fontId="26" fillId="0" borderId="10" xfId="44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2" fontId="26" fillId="0" borderId="10" xfId="0" applyNumberFormat="1" applyFont="1" applyBorder="1" applyAlignment="1">
      <alignment horizontal="center" vertical="center"/>
    </xf>
    <xf numFmtId="2" fontId="26" fillId="34" borderId="10" xfId="0" applyNumberFormat="1" applyFont="1" applyFill="1" applyBorder="1" applyAlignment="1">
      <alignment horizontal="center" vertical="center"/>
    </xf>
    <xf numFmtId="0" fontId="27" fillId="34" borderId="10" xfId="0" applyFont="1" applyFill="1" applyBorder="1" applyAlignment="1">
      <alignment horizontal="center" vertical="center"/>
    </xf>
    <xf numFmtId="9" fontId="27" fillId="34" borderId="10" xfId="43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  <cellStyle name="표준 2 2" xfId="44" xr:uid="{50B9B78A-AD15-439A-BFD4-ADB663CAB0DC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03E3D-CC2D-4CAE-84B0-3AB34D9731A0}">
  <sheetPr>
    <tabColor rgb="FF00B0F0"/>
  </sheetPr>
  <dimension ref="A1:W35"/>
  <sheetViews>
    <sheetView topLeftCell="D1" zoomScale="70" zoomScaleNormal="70" workbookViewId="0">
      <selection activeCell="U27" sqref="U27"/>
    </sheetView>
  </sheetViews>
  <sheetFormatPr defaultRowHeight="17.399999999999999"/>
  <cols>
    <col min="1" max="1" width="15.59765625" bestFit="1" customWidth="1"/>
    <col min="2" max="2" width="20.5" bestFit="1" customWidth="1"/>
    <col min="3" max="3" width="18.8984375" bestFit="1" customWidth="1"/>
    <col min="4" max="4" width="8.3984375" bestFit="1" customWidth="1"/>
    <col min="5" max="5" width="8.5" bestFit="1" customWidth="1"/>
    <col min="7" max="7" width="15.59765625" customWidth="1"/>
    <col min="8" max="8" width="20.5" bestFit="1" customWidth="1"/>
    <col min="9" max="9" width="18.8984375" bestFit="1" customWidth="1"/>
    <col min="10" max="10" width="8.3984375" bestFit="1" customWidth="1"/>
    <col min="11" max="11" width="8.5" customWidth="1"/>
    <col min="13" max="13" width="15.59765625" bestFit="1" customWidth="1"/>
    <col min="14" max="14" width="20.5" bestFit="1" customWidth="1"/>
    <col min="15" max="15" width="18.8984375" bestFit="1" customWidth="1"/>
    <col min="16" max="16" width="8.3984375" bestFit="1" customWidth="1"/>
    <col min="17" max="17" width="8.5" bestFit="1" customWidth="1"/>
    <col min="19" max="19" width="15.59765625" bestFit="1" customWidth="1"/>
    <col min="20" max="20" width="20.5" bestFit="1" customWidth="1"/>
    <col min="21" max="21" width="18.8984375" bestFit="1" customWidth="1"/>
    <col min="22" max="22" width="8.3984375" bestFit="1" customWidth="1"/>
    <col min="23" max="23" width="8.5" bestFit="1" customWidth="1"/>
  </cols>
  <sheetData>
    <row r="1" spans="1:23" s="1" customFormat="1" ht="30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  <c r="S1" s="53" t="s">
        <v>14</v>
      </c>
      <c r="T1" s="53"/>
      <c r="U1" s="53"/>
      <c r="V1" s="53"/>
      <c r="W1" s="32"/>
    </row>
    <row r="2" spans="1:23" s="3" customFormat="1" ht="15">
      <c r="A2" s="7" t="s">
        <v>7</v>
      </c>
      <c r="B2" s="2" t="s">
        <v>51</v>
      </c>
      <c r="C2" s="2"/>
      <c r="D2" s="2"/>
      <c r="E2" s="4"/>
      <c r="G2" s="7" t="s">
        <v>7</v>
      </c>
      <c r="H2" s="2" t="s">
        <v>51</v>
      </c>
      <c r="I2" s="2"/>
      <c r="J2" s="2"/>
      <c r="K2" s="4"/>
      <c r="M2" s="7" t="s">
        <v>7</v>
      </c>
      <c r="N2" s="2" t="s">
        <v>51</v>
      </c>
      <c r="O2" s="2"/>
      <c r="P2" s="2"/>
      <c r="Q2" s="4"/>
      <c r="S2" s="7" t="s">
        <v>7</v>
      </c>
      <c r="T2" s="2" t="s">
        <v>51</v>
      </c>
      <c r="U2" s="2"/>
      <c r="V2" s="2"/>
      <c r="W2" s="4"/>
    </row>
    <row r="3" spans="1:23" s="8" customFormat="1">
      <c r="A3" s="33" t="s">
        <v>3</v>
      </c>
      <c r="B3" s="19" t="s">
        <v>37</v>
      </c>
      <c r="C3" s="35" t="s">
        <v>49</v>
      </c>
      <c r="D3" s="34" t="s">
        <v>50</v>
      </c>
      <c r="E3" s="36"/>
      <c r="G3" s="33" t="s">
        <v>3</v>
      </c>
      <c r="H3" s="19" t="s">
        <v>45</v>
      </c>
      <c r="I3" s="35" t="s">
        <v>49</v>
      </c>
      <c r="J3" s="34" t="s">
        <v>50</v>
      </c>
      <c r="K3" s="36"/>
      <c r="M3" s="33" t="s">
        <v>3</v>
      </c>
      <c r="N3" s="19" t="s">
        <v>114</v>
      </c>
      <c r="O3" s="35" t="s">
        <v>49</v>
      </c>
      <c r="P3" s="34" t="s">
        <v>50</v>
      </c>
      <c r="Q3" s="36"/>
      <c r="S3" s="33" t="s">
        <v>3</v>
      </c>
      <c r="T3" s="19" t="s">
        <v>125</v>
      </c>
      <c r="U3" s="35" t="s">
        <v>49</v>
      </c>
      <c r="V3" s="34" t="s">
        <v>50</v>
      </c>
      <c r="W3" s="36"/>
    </row>
    <row r="4" spans="1:23" s="8" customFormat="1">
      <c r="A4" s="33" t="s">
        <v>4</v>
      </c>
      <c r="B4" s="19" t="s">
        <v>47</v>
      </c>
      <c r="C4" s="35" t="s">
        <v>12</v>
      </c>
      <c r="D4" s="37">
        <v>21</v>
      </c>
      <c r="E4" s="36"/>
      <c r="G4" s="33" t="s">
        <v>4</v>
      </c>
      <c r="H4" s="19" t="s">
        <v>47</v>
      </c>
      <c r="I4" s="35" t="s">
        <v>12</v>
      </c>
      <c r="J4" s="37">
        <v>21</v>
      </c>
      <c r="K4" s="36"/>
      <c r="M4" s="33" t="s">
        <v>4</v>
      </c>
      <c r="N4" s="19" t="s">
        <v>47</v>
      </c>
      <c r="O4" s="35" t="s">
        <v>12</v>
      </c>
      <c r="P4" s="37">
        <v>21</v>
      </c>
      <c r="Q4" s="36"/>
      <c r="S4" s="33" t="s">
        <v>4</v>
      </c>
      <c r="T4" s="19" t="s">
        <v>47</v>
      </c>
      <c r="U4" s="35" t="s">
        <v>12</v>
      </c>
      <c r="V4" s="37">
        <v>21</v>
      </c>
      <c r="W4" s="36"/>
    </row>
    <row r="5" spans="1:23" s="8" customFormat="1">
      <c r="A5" s="33" t="s">
        <v>15</v>
      </c>
      <c r="B5" s="19" t="s">
        <v>39</v>
      </c>
      <c r="C5" s="35" t="s">
        <v>9</v>
      </c>
      <c r="D5" s="37">
        <f>SUM(B11:B34)</f>
        <v>53.730000000000018</v>
      </c>
      <c r="E5" s="36"/>
      <c r="G5" s="33" t="s">
        <v>15</v>
      </c>
      <c r="H5" s="19" t="s">
        <v>39</v>
      </c>
      <c r="I5" s="35" t="s">
        <v>9</v>
      </c>
      <c r="J5" s="37">
        <f>SUM(H11:H34)</f>
        <v>53.84999999999998</v>
      </c>
      <c r="K5" s="36"/>
      <c r="M5" s="33" t="s">
        <v>15</v>
      </c>
      <c r="N5" s="19" t="s">
        <v>39</v>
      </c>
      <c r="O5" s="35" t="s">
        <v>9</v>
      </c>
      <c r="P5" s="37">
        <f>SUM(N11:N34)</f>
        <v>53.809999999999988</v>
      </c>
      <c r="Q5" s="36"/>
      <c r="S5" s="33" t="s">
        <v>15</v>
      </c>
      <c r="T5" s="19" t="s">
        <v>39</v>
      </c>
      <c r="U5" s="35" t="s">
        <v>9</v>
      </c>
      <c r="V5" s="37">
        <f>SUM(T11:T34)</f>
        <v>53.879999999999988</v>
      </c>
      <c r="W5" s="36"/>
    </row>
    <row r="6" spans="1:23" s="8" customFormat="1">
      <c r="A6" s="33" t="s">
        <v>5</v>
      </c>
      <c r="B6" s="19" t="s">
        <v>34</v>
      </c>
      <c r="C6" s="35" t="s">
        <v>10</v>
      </c>
      <c r="D6" s="37">
        <v>0</v>
      </c>
      <c r="E6" s="36"/>
      <c r="G6" s="33" t="s">
        <v>5</v>
      </c>
      <c r="H6" s="19" t="s">
        <v>34</v>
      </c>
      <c r="I6" s="35" t="s">
        <v>10</v>
      </c>
      <c r="J6" s="37">
        <v>7.0000000000000007E-2</v>
      </c>
      <c r="K6" s="36"/>
      <c r="M6" s="33" t="s">
        <v>5</v>
      </c>
      <c r="N6" s="19" t="s">
        <v>34</v>
      </c>
      <c r="O6" s="35" t="s">
        <v>10</v>
      </c>
      <c r="P6" s="37">
        <v>7.0000000000000007E-2</v>
      </c>
      <c r="Q6" s="36"/>
      <c r="S6" s="33" t="s">
        <v>5</v>
      </c>
      <c r="T6" s="19" t="s">
        <v>34</v>
      </c>
      <c r="U6" s="35" t="s">
        <v>10</v>
      </c>
      <c r="V6" s="37">
        <v>7.0000000000000007E-2</v>
      </c>
      <c r="W6" s="36"/>
    </row>
    <row r="7" spans="1:23" s="8" customForma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  <c r="M7" s="33" t="s">
        <v>13</v>
      </c>
      <c r="N7" s="18">
        <v>24</v>
      </c>
      <c r="O7" s="35" t="s">
        <v>11</v>
      </c>
      <c r="P7" s="37">
        <v>0</v>
      </c>
      <c r="Q7" s="36"/>
      <c r="S7" s="33" t="s">
        <v>13</v>
      </c>
      <c r="T7" s="18">
        <v>24</v>
      </c>
      <c r="U7" s="35" t="s">
        <v>11</v>
      </c>
      <c r="V7" s="37">
        <v>0</v>
      </c>
      <c r="W7" s="36"/>
    </row>
    <row r="8" spans="1:23" s="8" customFormat="1" ht="21.75" customHeight="1">
      <c r="A8" s="9" t="s">
        <v>6</v>
      </c>
      <c r="B8" s="19" t="s">
        <v>36</v>
      </c>
      <c r="C8" s="35" t="s">
        <v>16</v>
      </c>
      <c r="D8" s="38">
        <f>AVERAGE(C11:C34)</f>
        <v>0.7466666666666667</v>
      </c>
      <c r="E8" s="39"/>
      <c r="F8" s="10"/>
      <c r="G8" s="9" t="s">
        <v>6</v>
      </c>
      <c r="H8" s="19" t="s">
        <v>36</v>
      </c>
      <c r="I8" s="35" t="s">
        <v>16</v>
      </c>
      <c r="J8" s="38">
        <f>I35</f>
        <v>0.74916666666666665</v>
      </c>
      <c r="K8" s="39"/>
      <c r="M8" s="9" t="s">
        <v>6</v>
      </c>
      <c r="N8" s="19" t="s">
        <v>36</v>
      </c>
      <c r="O8" s="35" t="s">
        <v>16</v>
      </c>
      <c r="P8" s="38">
        <f>O35</f>
        <v>0.73999999999999988</v>
      </c>
      <c r="Q8" s="39"/>
      <c r="S8" s="9" t="s">
        <v>6</v>
      </c>
      <c r="T8" s="19" t="s">
        <v>36</v>
      </c>
      <c r="U8" s="35" t="s">
        <v>16</v>
      </c>
      <c r="V8" s="38">
        <f>U35</f>
        <v>0.7616666666666666</v>
      </c>
      <c r="W8" s="39"/>
    </row>
    <row r="9" spans="1:23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  <c r="S9" s="7" t="s">
        <v>8</v>
      </c>
      <c r="T9" s="5"/>
      <c r="U9" s="6"/>
      <c r="V9" s="6"/>
      <c r="W9" s="32"/>
    </row>
    <row r="10" spans="1:23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  <c r="S10" s="40" t="s">
        <v>0</v>
      </c>
      <c r="T10" s="41" t="s">
        <v>1</v>
      </c>
      <c r="U10" s="42" t="s">
        <v>2</v>
      </c>
      <c r="V10" s="43" t="s">
        <v>18</v>
      </c>
      <c r="W10" s="13" t="s">
        <v>17</v>
      </c>
    </row>
    <row r="11" spans="1:23" s="10" customFormat="1" ht="19.5" customHeight="1">
      <c r="A11" s="44">
        <v>1</v>
      </c>
      <c r="B11" s="24">
        <v>2.2400000000000002</v>
      </c>
      <c r="C11" s="24">
        <v>0.77</v>
      </c>
      <c r="D11" s="12">
        <f>C11/D$8</f>
        <v>1.03125</v>
      </c>
      <c r="E11" s="13"/>
      <c r="G11" s="44">
        <v>1</v>
      </c>
      <c r="H11" s="24">
        <v>2.2400000000000002</v>
      </c>
      <c r="I11" s="24">
        <v>0.79</v>
      </c>
      <c r="J11" s="12">
        <f>I11/J$8</f>
        <v>1.0545050055617353</v>
      </c>
      <c r="K11" s="13"/>
      <c r="M11" s="44">
        <v>1</v>
      </c>
      <c r="N11" s="24">
        <v>2.2400000000000002</v>
      </c>
      <c r="O11" s="24">
        <v>0.73</v>
      </c>
      <c r="P11" s="12">
        <f>O11/P$8</f>
        <v>0.98648648648648662</v>
      </c>
      <c r="Q11" s="13"/>
      <c r="S11" s="44">
        <v>1</v>
      </c>
      <c r="T11" s="24">
        <v>2.25</v>
      </c>
      <c r="U11" s="24">
        <v>0.84</v>
      </c>
      <c r="V11" s="12">
        <f>U11/V$8</f>
        <v>1.1028446389496718</v>
      </c>
      <c r="W11" s="13"/>
    </row>
    <row r="12" spans="1:23" s="11" customFormat="1" ht="19.5" customHeight="1">
      <c r="A12" s="14">
        <v>2</v>
      </c>
      <c r="B12" s="24">
        <v>2.2400000000000002</v>
      </c>
      <c r="C12" s="24">
        <v>0.82</v>
      </c>
      <c r="D12" s="12">
        <f t="shared" ref="D12:D34" si="0">C12/D$8</f>
        <v>1.0982142857142856</v>
      </c>
      <c r="E12" s="15"/>
      <c r="G12" s="14">
        <v>2</v>
      </c>
      <c r="H12" s="24">
        <v>2.25</v>
      </c>
      <c r="I12" s="24">
        <v>0.86</v>
      </c>
      <c r="J12" s="12">
        <f t="shared" ref="J12:J34" si="1">I12/J$8</f>
        <v>1.1479421579532814</v>
      </c>
      <c r="K12" s="15"/>
      <c r="M12" s="14">
        <v>2</v>
      </c>
      <c r="N12" s="24">
        <v>2.25</v>
      </c>
      <c r="O12" s="24">
        <v>0.81</v>
      </c>
      <c r="P12" s="12">
        <f t="shared" ref="P12:P34" si="2">O12/P$8</f>
        <v>1.0945945945945947</v>
      </c>
      <c r="Q12" s="15"/>
      <c r="S12" s="14">
        <v>2</v>
      </c>
      <c r="T12" s="24">
        <v>2.25</v>
      </c>
      <c r="U12" s="24">
        <v>0.9</v>
      </c>
      <c r="V12" s="12">
        <f t="shared" ref="V12:V34" si="3">U12/V$8</f>
        <v>1.1816192560175056</v>
      </c>
      <c r="W12" s="15"/>
    </row>
    <row r="13" spans="1:23" s="11" customFormat="1" ht="19.5" customHeight="1">
      <c r="A13" s="15">
        <v>3</v>
      </c>
      <c r="B13" s="15">
        <v>2.23</v>
      </c>
      <c r="C13" s="15">
        <v>0.89</v>
      </c>
      <c r="D13" s="30">
        <f t="shared" si="0"/>
        <v>1.1919642857142856</v>
      </c>
      <c r="E13" s="15"/>
      <c r="G13" s="15">
        <v>3</v>
      </c>
      <c r="H13" s="15">
        <v>2.2200000000000002</v>
      </c>
      <c r="I13" s="15">
        <v>0.82</v>
      </c>
      <c r="J13" s="30">
        <f t="shared" si="1"/>
        <v>1.0945494994438265</v>
      </c>
      <c r="K13" s="15"/>
      <c r="M13" s="15">
        <v>3</v>
      </c>
      <c r="N13" s="15">
        <v>2.2200000000000002</v>
      </c>
      <c r="O13" s="15">
        <v>0.72</v>
      </c>
      <c r="P13" s="30">
        <f t="shared" si="2"/>
        <v>0.97297297297297314</v>
      </c>
      <c r="Q13" s="15"/>
      <c r="S13" s="15">
        <v>3</v>
      </c>
      <c r="T13" s="15">
        <v>2.2200000000000002</v>
      </c>
      <c r="U13" s="15">
        <v>0.83</v>
      </c>
      <c r="V13" s="30">
        <f t="shared" si="3"/>
        <v>1.0897155361050328</v>
      </c>
      <c r="W13" s="15"/>
    </row>
    <row r="14" spans="1:23" s="11" customFormat="1" ht="19.5" customHeight="1">
      <c r="A14" s="15">
        <v>4</v>
      </c>
      <c r="B14" s="15">
        <v>2.2400000000000002</v>
      </c>
      <c r="C14" s="15">
        <v>0.75</v>
      </c>
      <c r="D14" s="30">
        <f t="shared" si="0"/>
        <v>1.0044642857142856</v>
      </c>
      <c r="E14" s="15"/>
      <c r="G14" s="15">
        <v>4</v>
      </c>
      <c r="H14" s="15">
        <v>2.2200000000000002</v>
      </c>
      <c r="I14" s="15">
        <v>0.81</v>
      </c>
      <c r="J14" s="30">
        <f t="shared" si="1"/>
        <v>1.0812013348164629</v>
      </c>
      <c r="K14" s="15"/>
      <c r="M14" s="15">
        <v>4</v>
      </c>
      <c r="N14" s="15">
        <v>2.2200000000000002</v>
      </c>
      <c r="O14" s="15">
        <v>0.8</v>
      </c>
      <c r="P14" s="30">
        <f t="shared" si="2"/>
        <v>1.0810810810810814</v>
      </c>
      <c r="Q14" s="15"/>
      <c r="S14" s="15">
        <v>4</v>
      </c>
      <c r="T14" s="15">
        <v>2.2200000000000002</v>
      </c>
      <c r="U14" s="15">
        <v>0.85</v>
      </c>
      <c r="V14" s="30">
        <f t="shared" si="3"/>
        <v>1.1159737417943107</v>
      </c>
      <c r="W14" s="15"/>
    </row>
    <row r="15" spans="1:23" s="11" customFormat="1" ht="19.5" customHeight="1">
      <c r="A15" s="15">
        <v>5</v>
      </c>
      <c r="B15" s="15">
        <v>2.2400000000000002</v>
      </c>
      <c r="C15" s="15">
        <v>0.71</v>
      </c>
      <c r="D15" s="30">
        <f t="shared" si="0"/>
        <v>0.9508928571428571</v>
      </c>
      <c r="E15" s="15"/>
      <c r="G15" s="15">
        <v>5</v>
      </c>
      <c r="H15" s="15">
        <v>2.2200000000000002</v>
      </c>
      <c r="I15" s="15">
        <v>0.9</v>
      </c>
      <c r="J15" s="30">
        <f t="shared" si="1"/>
        <v>1.2013348164627364</v>
      </c>
      <c r="K15" s="15"/>
      <c r="M15" s="15">
        <v>5</v>
      </c>
      <c r="N15" s="15">
        <v>2.2200000000000002</v>
      </c>
      <c r="O15" s="15">
        <v>0.79</v>
      </c>
      <c r="P15" s="30">
        <f t="shared" si="2"/>
        <v>1.0675675675675678</v>
      </c>
      <c r="Q15" s="15"/>
      <c r="S15" s="15">
        <v>5</v>
      </c>
      <c r="T15" s="15">
        <v>2.23</v>
      </c>
      <c r="U15" s="15">
        <v>0.81</v>
      </c>
      <c r="V15" s="30">
        <f t="shared" si="3"/>
        <v>1.0634573304157551</v>
      </c>
      <c r="W15" s="15"/>
    </row>
    <row r="16" spans="1:23" s="11" customFormat="1" ht="19.5" customHeight="1">
      <c r="A16" s="15">
        <v>6</v>
      </c>
      <c r="B16" s="15">
        <v>2.23</v>
      </c>
      <c r="C16" s="15">
        <v>0.85</v>
      </c>
      <c r="D16" s="30">
        <f t="shared" si="0"/>
        <v>1.138392857142857</v>
      </c>
      <c r="E16" s="15"/>
      <c r="G16" s="15">
        <v>6</v>
      </c>
      <c r="H16" s="15">
        <v>2.2200000000000002</v>
      </c>
      <c r="I16" s="15">
        <v>0.78</v>
      </c>
      <c r="J16" s="30">
        <f t="shared" si="1"/>
        <v>1.0411568409343717</v>
      </c>
      <c r="K16" s="15"/>
      <c r="M16" s="15">
        <v>6</v>
      </c>
      <c r="N16" s="15">
        <v>2.2200000000000002</v>
      </c>
      <c r="O16" s="15">
        <v>0.77</v>
      </c>
      <c r="P16" s="30">
        <f t="shared" si="2"/>
        <v>1.0405405405405408</v>
      </c>
      <c r="Q16" s="15"/>
      <c r="S16" s="15">
        <v>6</v>
      </c>
      <c r="T16" s="15">
        <v>2.2200000000000002</v>
      </c>
      <c r="U16" s="15">
        <v>0.8</v>
      </c>
      <c r="V16" s="30">
        <f t="shared" si="3"/>
        <v>1.0503282275711161</v>
      </c>
      <c r="W16" s="15"/>
    </row>
    <row r="17" spans="1:23" s="11" customFormat="1" ht="19.5" customHeight="1">
      <c r="A17" s="15">
        <v>7</v>
      </c>
      <c r="B17" s="15">
        <v>2.2400000000000002</v>
      </c>
      <c r="C17" s="15">
        <v>0.72</v>
      </c>
      <c r="D17" s="30">
        <f t="shared" si="0"/>
        <v>0.96428571428571419</v>
      </c>
      <c r="E17" s="15"/>
      <c r="G17" s="15">
        <v>7</v>
      </c>
      <c r="H17" s="15">
        <v>2.2599999999999998</v>
      </c>
      <c r="I17" s="15">
        <v>0.66</v>
      </c>
      <c r="J17" s="30">
        <f t="shared" si="1"/>
        <v>0.88097886540600678</v>
      </c>
      <c r="K17" s="15"/>
      <c r="M17" s="15">
        <v>7</v>
      </c>
      <c r="N17" s="15">
        <v>2.2599999999999998</v>
      </c>
      <c r="O17" s="15">
        <v>0.65</v>
      </c>
      <c r="P17" s="30">
        <f t="shared" si="2"/>
        <v>0.87837837837837851</v>
      </c>
      <c r="Q17" s="15"/>
      <c r="S17" s="15">
        <v>7</v>
      </c>
      <c r="T17" s="15">
        <v>2.27</v>
      </c>
      <c r="U17" s="15">
        <v>0.69</v>
      </c>
      <c r="V17" s="30">
        <f t="shared" si="3"/>
        <v>0.9059080962800875</v>
      </c>
      <c r="W17" s="15"/>
    </row>
    <row r="18" spans="1:23" s="11" customFormat="1" ht="19.5" customHeight="1">
      <c r="A18" s="15">
        <v>8</v>
      </c>
      <c r="B18" s="15">
        <v>2.25</v>
      </c>
      <c r="C18" s="15">
        <v>0.67</v>
      </c>
      <c r="D18" s="30">
        <f t="shared" si="0"/>
        <v>0.8973214285714286</v>
      </c>
      <c r="E18" s="15"/>
      <c r="G18" s="15">
        <v>8</v>
      </c>
      <c r="H18" s="15">
        <v>2.2599999999999998</v>
      </c>
      <c r="I18" s="15">
        <v>0.63</v>
      </c>
      <c r="J18" s="30">
        <f t="shared" si="1"/>
        <v>0.84093437152391548</v>
      </c>
      <c r="K18" s="15"/>
      <c r="M18" s="15">
        <v>8</v>
      </c>
      <c r="N18" s="15">
        <v>2.2599999999999998</v>
      </c>
      <c r="O18" s="15">
        <v>0.68</v>
      </c>
      <c r="P18" s="30">
        <f t="shared" si="2"/>
        <v>0.91891891891891908</v>
      </c>
      <c r="Q18" s="15"/>
      <c r="S18" s="15">
        <v>8</v>
      </c>
      <c r="T18" s="15">
        <v>2.27</v>
      </c>
      <c r="U18" s="15">
        <v>0.66</v>
      </c>
      <c r="V18" s="30">
        <f t="shared" si="3"/>
        <v>0.86652078774617081</v>
      </c>
      <c r="W18" s="15"/>
    </row>
    <row r="19" spans="1:23" s="11" customFormat="1" ht="19.5" customHeight="1">
      <c r="A19" s="15">
        <v>9</v>
      </c>
      <c r="B19" s="15">
        <v>2.2400000000000002</v>
      </c>
      <c r="C19" s="15">
        <v>0.63</v>
      </c>
      <c r="D19" s="30">
        <f t="shared" si="0"/>
        <v>0.84375</v>
      </c>
      <c r="E19" s="15"/>
      <c r="G19" s="15">
        <v>9</v>
      </c>
      <c r="H19" s="15">
        <v>2.2400000000000002</v>
      </c>
      <c r="I19" s="15">
        <v>0.73</v>
      </c>
      <c r="J19" s="30">
        <f t="shared" si="1"/>
        <v>0.97441601779755282</v>
      </c>
      <c r="K19" s="15"/>
      <c r="M19" s="15">
        <v>9</v>
      </c>
      <c r="N19" s="15">
        <v>2.2400000000000002</v>
      </c>
      <c r="O19" s="15">
        <v>0.71</v>
      </c>
      <c r="P19" s="30">
        <f t="shared" si="2"/>
        <v>0.95945945945945954</v>
      </c>
      <c r="Q19" s="15"/>
      <c r="S19" s="15">
        <v>9</v>
      </c>
      <c r="T19" s="15">
        <v>2.25</v>
      </c>
      <c r="U19" s="15">
        <v>0.71</v>
      </c>
      <c r="V19" s="30">
        <f t="shared" si="3"/>
        <v>0.93216630196936545</v>
      </c>
      <c r="W19" s="15"/>
    </row>
    <row r="20" spans="1:23" s="11" customFormat="1" ht="19.5" customHeight="1">
      <c r="A20" s="15">
        <v>10</v>
      </c>
      <c r="B20" s="15">
        <v>2.23</v>
      </c>
      <c r="C20" s="15">
        <v>0.82</v>
      </c>
      <c r="D20" s="30">
        <f t="shared" si="0"/>
        <v>1.0982142857142856</v>
      </c>
      <c r="E20" s="15"/>
      <c r="G20" s="15">
        <v>10</v>
      </c>
      <c r="H20" s="15">
        <v>2.2599999999999998</v>
      </c>
      <c r="I20" s="15">
        <v>0.82</v>
      </c>
      <c r="J20" s="30">
        <f t="shared" si="1"/>
        <v>1.0945494994438265</v>
      </c>
      <c r="K20" s="15"/>
      <c r="M20" s="15">
        <v>10</v>
      </c>
      <c r="N20" s="15">
        <v>2.2599999999999998</v>
      </c>
      <c r="O20" s="15">
        <v>0.78</v>
      </c>
      <c r="P20" s="30">
        <f t="shared" si="2"/>
        <v>1.0540540540540542</v>
      </c>
      <c r="Q20" s="15"/>
      <c r="S20" s="15">
        <v>10</v>
      </c>
      <c r="T20" s="15">
        <v>2.27</v>
      </c>
      <c r="U20" s="15">
        <v>0.77</v>
      </c>
      <c r="V20" s="30">
        <f t="shared" si="3"/>
        <v>1.0109409190371992</v>
      </c>
      <c r="W20" s="15"/>
    </row>
    <row r="21" spans="1:23" s="11" customFormat="1" ht="19.5" customHeight="1">
      <c r="A21" s="14">
        <v>11</v>
      </c>
      <c r="B21" s="24">
        <v>2.2400000000000002</v>
      </c>
      <c r="C21" s="24">
        <v>0.76</v>
      </c>
      <c r="D21" s="12">
        <f t="shared" si="0"/>
        <v>1.0178571428571428</v>
      </c>
      <c r="E21" s="15"/>
      <c r="G21" s="14">
        <v>11</v>
      </c>
      <c r="H21" s="24">
        <v>2.25</v>
      </c>
      <c r="I21" s="24">
        <v>0.83</v>
      </c>
      <c r="J21" s="12">
        <f t="shared" si="1"/>
        <v>1.1078976640711902</v>
      </c>
      <c r="K21" s="15"/>
      <c r="M21" s="14">
        <v>11</v>
      </c>
      <c r="N21" s="24">
        <v>2.25</v>
      </c>
      <c r="O21" s="24">
        <v>0.78</v>
      </c>
      <c r="P21" s="12">
        <f t="shared" si="2"/>
        <v>1.0540540540540542</v>
      </c>
      <c r="Q21" s="15"/>
      <c r="S21" s="14">
        <v>11</v>
      </c>
      <c r="T21" s="24">
        <v>2.25</v>
      </c>
      <c r="U21" s="24">
        <v>0.84</v>
      </c>
      <c r="V21" s="12">
        <f t="shared" si="3"/>
        <v>1.1028446389496718</v>
      </c>
      <c r="W21" s="15"/>
    </row>
    <row r="22" spans="1:23" s="11" customFormat="1" ht="19.5" customHeight="1">
      <c r="A22" s="14">
        <v>12</v>
      </c>
      <c r="B22" s="24">
        <v>2.2400000000000002</v>
      </c>
      <c r="C22" s="24">
        <v>0.83</v>
      </c>
      <c r="D22" s="12">
        <f t="shared" si="0"/>
        <v>1.1116071428571428</v>
      </c>
      <c r="E22" s="15"/>
      <c r="G22" s="14">
        <v>12</v>
      </c>
      <c r="H22" s="24">
        <v>2.2599999999999998</v>
      </c>
      <c r="I22" s="24">
        <v>0.88</v>
      </c>
      <c r="J22" s="12">
        <f t="shared" si="1"/>
        <v>1.1746384872080089</v>
      </c>
      <c r="K22" s="15"/>
      <c r="M22" s="14">
        <v>12</v>
      </c>
      <c r="N22" s="24">
        <v>2.2599999999999998</v>
      </c>
      <c r="O22" s="24">
        <v>0.86</v>
      </c>
      <c r="P22" s="12">
        <f t="shared" si="2"/>
        <v>1.1621621621621623</v>
      </c>
      <c r="Q22" s="15"/>
      <c r="S22" s="14">
        <v>12</v>
      </c>
      <c r="T22" s="24">
        <v>2.2599999999999998</v>
      </c>
      <c r="U22" s="24">
        <v>0.86</v>
      </c>
      <c r="V22" s="12">
        <f t="shared" si="3"/>
        <v>1.1291028446389497</v>
      </c>
      <c r="W22" s="15"/>
    </row>
    <row r="23" spans="1:23" s="11" customFormat="1" ht="19.5" customHeight="1">
      <c r="A23" s="14">
        <v>13</v>
      </c>
      <c r="B23" s="24">
        <v>2.2400000000000002</v>
      </c>
      <c r="C23" s="24">
        <v>0.69</v>
      </c>
      <c r="D23" s="12">
        <f t="shared" si="0"/>
        <v>0.92410714285714279</v>
      </c>
      <c r="E23" s="15"/>
      <c r="G23" s="14">
        <v>13</v>
      </c>
      <c r="H23" s="24">
        <v>2.2599999999999998</v>
      </c>
      <c r="I23" s="24">
        <v>0.67</v>
      </c>
      <c r="J23" s="12">
        <f t="shared" si="1"/>
        <v>0.89432703003337044</v>
      </c>
      <c r="K23" s="15"/>
      <c r="M23" s="14">
        <v>13</v>
      </c>
      <c r="N23" s="24">
        <v>2.2599999999999998</v>
      </c>
      <c r="O23" s="24">
        <v>0.69</v>
      </c>
      <c r="P23" s="12">
        <f t="shared" si="2"/>
        <v>0.93243243243243246</v>
      </c>
      <c r="Q23" s="15"/>
      <c r="S23" s="14">
        <v>13</v>
      </c>
      <c r="T23" s="24">
        <v>2.2599999999999998</v>
      </c>
      <c r="U23" s="24">
        <v>0.69</v>
      </c>
      <c r="V23" s="12">
        <f t="shared" si="3"/>
        <v>0.9059080962800875</v>
      </c>
      <c r="W23" s="15"/>
    </row>
    <row r="24" spans="1:23" s="11" customFormat="1" ht="19.5" customHeight="1">
      <c r="A24" s="14">
        <v>14</v>
      </c>
      <c r="B24" s="24">
        <v>2.2400000000000002</v>
      </c>
      <c r="C24" s="24">
        <v>0.73</v>
      </c>
      <c r="D24" s="12">
        <f t="shared" si="0"/>
        <v>0.9776785714285714</v>
      </c>
      <c r="E24" s="15"/>
      <c r="G24" s="14">
        <v>14</v>
      </c>
      <c r="H24" s="24">
        <v>2.23</v>
      </c>
      <c r="I24" s="24">
        <v>0.74</v>
      </c>
      <c r="J24" s="12">
        <f t="shared" si="1"/>
        <v>0.98776418242491659</v>
      </c>
      <c r="K24" s="15"/>
      <c r="M24" s="14">
        <v>14</v>
      </c>
      <c r="N24" s="24">
        <v>2.23</v>
      </c>
      <c r="O24" s="24">
        <v>0.79</v>
      </c>
      <c r="P24" s="12">
        <f t="shared" si="2"/>
        <v>1.0675675675675678</v>
      </c>
      <c r="Q24" s="15"/>
      <c r="S24" s="14">
        <v>14</v>
      </c>
      <c r="T24" s="24">
        <v>2.23</v>
      </c>
      <c r="U24" s="24">
        <v>0.8</v>
      </c>
      <c r="V24" s="12">
        <f t="shared" si="3"/>
        <v>1.0503282275711161</v>
      </c>
      <c r="W24" s="15"/>
    </row>
    <row r="25" spans="1:23" s="11" customFormat="1" ht="19.5" customHeight="1">
      <c r="A25" s="14">
        <v>15</v>
      </c>
      <c r="B25" s="24">
        <v>2.2400000000000002</v>
      </c>
      <c r="C25" s="24">
        <v>0.77</v>
      </c>
      <c r="D25" s="12">
        <f t="shared" si="0"/>
        <v>1.03125</v>
      </c>
      <c r="E25" s="15"/>
      <c r="G25" s="14">
        <v>15</v>
      </c>
      <c r="H25" s="24">
        <v>2.23</v>
      </c>
      <c r="I25" s="24">
        <v>0.85</v>
      </c>
      <c r="J25" s="12">
        <f t="shared" si="1"/>
        <v>1.1345939933259177</v>
      </c>
      <c r="K25" s="15"/>
      <c r="M25" s="14">
        <v>15</v>
      </c>
      <c r="N25" s="24">
        <v>2.2200000000000002</v>
      </c>
      <c r="O25" s="24">
        <v>0.78</v>
      </c>
      <c r="P25" s="12">
        <f t="shared" si="2"/>
        <v>1.0540540540540542</v>
      </c>
      <c r="Q25" s="15"/>
      <c r="S25" s="14">
        <v>15</v>
      </c>
      <c r="T25" s="24">
        <v>2.2200000000000002</v>
      </c>
      <c r="U25" s="24">
        <v>0.81</v>
      </c>
      <c r="V25" s="12">
        <f t="shared" si="3"/>
        <v>1.0634573304157551</v>
      </c>
      <c r="W25" s="15"/>
    </row>
    <row r="26" spans="1:23" s="11" customFormat="1" ht="19.5" customHeight="1">
      <c r="A26" s="14">
        <v>16</v>
      </c>
      <c r="B26" s="15">
        <v>2.23</v>
      </c>
      <c r="C26" s="15">
        <v>0.64</v>
      </c>
      <c r="D26" s="12">
        <f t="shared" si="0"/>
        <v>0.8571428571428571</v>
      </c>
      <c r="E26" s="15"/>
      <c r="G26" s="14">
        <v>16</v>
      </c>
      <c r="H26" s="15">
        <v>2.23</v>
      </c>
      <c r="I26" s="15">
        <v>0.69</v>
      </c>
      <c r="J26" s="12">
        <f t="shared" si="1"/>
        <v>0.92102335928809786</v>
      </c>
      <c r="K26" s="15"/>
      <c r="M26" s="14">
        <v>16</v>
      </c>
      <c r="N26" s="15">
        <v>2.23</v>
      </c>
      <c r="O26" s="15">
        <v>0.73</v>
      </c>
      <c r="P26" s="12">
        <f t="shared" si="2"/>
        <v>0.98648648648648662</v>
      </c>
      <c r="Q26" s="15"/>
      <c r="S26" s="14">
        <v>16</v>
      </c>
      <c r="T26" s="15">
        <v>2.23</v>
      </c>
      <c r="U26" s="15">
        <v>0.66</v>
      </c>
      <c r="V26" s="12">
        <f t="shared" si="3"/>
        <v>0.86652078774617081</v>
      </c>
      <c r="W26" s="15"/>
    </row>
    <row r="27" spans="1:23" s="11" customFormat="1" ht="19.5" customHeight="1">
      <c r="A27" s="14">
        <v>17</v>
      </c>
      <c r="B27" s="24">
        <v>2.2200000000000002</v>
      </c>
      <c r="C27" s="24">
        <v>0.74</v>
      </c>
      <c r="D27" s="12">
        <f t="shared" si="0"/>
        <v>0.99107142857142849</v>
      </c>
      <c r="E27" s="15"/>
      <c r="G27" s="14">
        <v>17</v>
      </c>
      <c r="H27" s="24">
        <v>2.23</v>
      </c>
      <c r="I27" s="24">
        <v>0.71</v>
      </c>
      <c r="J27" s="12">
        <f t="shared" si="1"/>
        <v>0.94771968854282529</v>
      </c>
      <c r="K27" s="15"/>
      <c r="M27" s="14">
        <v>17</v>
      </c>
      <c r="N27" s="24">
        <v>2.2200000000000002</v>
      </c>
      <c r="O27" s="24">
        <v>0.86</v>
      </c>
      <c r="P27" s="12">
        <f t="shared" si="2"/>
        <v>1.1621621621621623</v>
      </c>
      <c r="Q27" s="15"/>
      <c r="S27" s="14">
        <v>17</v>
      </c>
      <c r="T27" s="24">
        <v>2.23</v>
      </c>
      <c r="U27" s="24">
        <v>0.74</v>
      </c>
      <c r="V27" s="12">
        <f t="shared" si="3"/>
        <v>0.97155361050328237</v>
      </c>
      <c r="W27" s="15"/>
    </row>
    <row r="28" spans="1:23" s="11" customFormat="1" ht="19.5" customHeight="1">
      <c r="A28" s="14">
        <v>18</v>
      </c>
      <c r="B28" s="24">
        <v>2.2400000000000002</v>
      </c>
      <c r="C28" s="24">
        <v>0.78</v>
      </c>
      <c r="D28" s="12">
        <f t="shared" si="0"/>
        <v>1.0446428571428572</v>
      </c>
      <c r="E28" s="15"/>
      <c r="G28" s="14">
        <v>18</v>
      </c>
      <c r="H28" s="24">
        <v>2.23</v>
      </c>
      <c r="I28" s="24">
        <v>0.69</v>
      </c>
      <c r="J28" s="12">
        <f t="shared" si="1"/>
        <v>0.92102335928809786</v>
      </c>
      <c r="K28" s="15"/>
      <c r="M28" s="14">
        <v>18</v>
      </c>
      <c r="N28" s="24">
        <v>2.2200000000000002</v>
      </c>
      <c r="O28" s="24">
        <v>0.7</v>
      </c>
      <c r="P28" s="12">
        <f t="shared" si="2"/>
        <v>0.94594594594594605</v>
      </c>
      <c r="Q28" s="15"/>
      <c r="S28" s="14">
        <v>18</v>
      </c>
      <c r="T28" s="24">
        <v>2.2200000000000002</v>
      </c>
      <c r="U28" s="24">
        <v>0.65</v>
      </c>
      <c r="V28" s="12">
        <f t="shared" si="3"/>
        <v>0.85339168490153183</v>
      </c>
      <c r="W28" s="15"/>
    </row>
    <row r="29" spans="1:23" s="11" customFormat="1" ht="19.5" customHeight="1">
      <c r="A29" s="14">
        <v>19</v>
      </c>
      <c r="B29" s="24">
        <v>2.2400000000000002</v>
      </c>
      <c r="C29" s="24">
        <v>0.7</v>
      </c>
      <c r="D29" s="12">
        <f t="shared" si="0"/>
        <v>0.93749999999999989</v>
      </c>
      <c r="E29" s="15"/>
      <c r="G29" s="14">
        <v>19</v>
      </c>
      <c r="H29" s="24">
        <v>2.2599999999999998</v>
      </c>
      <c r="I29" s="24">
        <v>0.73</v>
      </c>
      <c r="J29" s="12">
        <f t="shared" si="1"/>
        <v>0.97441601779755282</v>
      </c>
      <c r="K29" s="15"/>
      <c r="M29" s="14">
        <v>19</v>
      </c>
      <c r="N29" s="24">
        <v>2.2599999999999998</v>
      </c>
      <c r="O29" s="24">
        <v>0.77</v>
      </c>
      <c r="P29" s="12">
        <f t="shared" si="2"/>
        <v>1.0405405405405408</v>
      </c>
      <c r="Q29" s="15"/>
      <c r="S29" s="14">
        <v>19</v>
      </c>
      <c r="T29" s="24">
        <v>2.2599999999999998</v>
      </c>
      <c r="U29" s="24">
        <v>0.82</v>
      </c>
      <c r="V29" s="12">
        <f t="shared" si="3"/>
        <v>1.0765864332603938</v>
      </c>
      <c r="W29" s="15"/>
    </row>
    <row r="30" spans="1:23" s="11" customFormat="1" ht="19.5" customHeight="1">
      <c r="A30" s="14">
        <v>20</v>
      </c>
      <c r="B30" s="15">
        <v>2.2400000000000002</v>
      </c>
      <c r="C30" s="15">
        <v>0.6</v>
      </c>
      <c r="D30" s="12">
        <f t="shared" si="0"/>
        <v>0.80357142857142849</v>
      </c>
      <c r="E30" s="15"/>
      <c r="G30" s="14">
        <v>20</v>
      </c>
      <c r="H30" s="15">
        <v>2.25</v>
      </c>
      <c r="I30" s="15">
        <v>0.67</v>
      </c>
      <c r="J30" s="12">
        <f t="shared" si="1"/>
        <v>0.89432703003337044</v>
      </c>
      <c r="K30" s="15"/>
      <c r="M30" s="14">
        <v>20</v>
      </c>
      <c r="N30" s="15">
        <v>2.2400000000000002</v>
      </c>
      <c r="O30" s="15">
        <v>0.6</v>
      </c>
      <c r="P30" s="12">
        <f t="shared" si="2"/>
        <v>0.81081081081081097</v>
      </c>
      <c r="Q30" s="15"/>
      <c r="S30" s="14">
        <v>20</v>
      </c>
      <c r="T30" s="15">
        <v>2.2400000000000002</v>
      </c>
      <c r="U30" s="15">
        <v>0.62</v>
      </c>
      <c r="V30" s="12">
        <f t="shared" si="3"/>
        <v>0.81400437636761491</v>
      </c>
      <c r="W30" s="15"/>
    </row>
    <row r="31" spans="1:23" s="11" customFormat="1" ht="19.5" customHeight="1">
      <c r="A31" s="14">
        <v>21</v>
      </c>
      <c r="B31" s="24">
        <v>2.25</v>
      </c>
      <c r="C31" s="24">
        <v>0.78</v>
      </c>
      <c r="D31" s="12">
        <f t="shared" si="0"/>
        <v>1.0446428571428572</v>
      </c>
      <c r="E31" s="15"/>
      <c r="G31" s="14">
        <v>21</v>
      </c>
      <c r="H31" s="24">
        <v>2.2599999999999998</v>
      </c>
      <c r="I31" s="24">
        <v>0.65</v>
      </c>
      <c r="J31" s="12">
        <f t="shared" si="1"/>
        <v>0.86763070077864302</v>
      </c>
      <c r="K31" s="15"/>
      <c r="M31" s="14">
        <v>21</v>
      </c>
      <c r="N31" s="24">
        <v>2.2599999999999998</v>
      </c>
      <c r="O31" s="24">
        <v>0.67</v>
      </c>
      <c r="P31" s="12">
        <f t="shared" si="2"/>
        <v>0.90540540540540559</v>
      </c>
      <c r="Q31" s="15"/>
      <c r="S31" s="14">
        <v>21</v>
      </c>
      <c r="T31" s="24">
        <v>2.2599999999999998</v>
      </c>
      <c r="U31" s="24">
        <v>0.74</v>
      </c>
      <c r="V31" s="12">
        <f t="shared" si="3"/>
        <v>0.97155361050328237</v>
      </c>
      <c r="W31" s="15"/>
    </row>
    <row r="32" spans="1:23" s="11" customFormat="1" ht="19.5" customHeight="1">
      <c r="A32" s="16">
        <v>22</v>
      </c>
      <c r="B32" s="17">
        <v>2.25</v>
      </c>
      <c r="C32" s="17">
        <v>0.69</v>
      </c>
      <c r="D32" s="21">
        <f t="shared" si="0"/>
        <v>0.92410714285714279</v>
      </c>
      <c r="E32" s="17" t="s">
        <v>52</v>
      </c>
      <c r="G32" s="16">
        <v>22</v>
      </c>
      <c r="H32" s="17">
        <v>2.2599999999999998</v>
      </c>
      <c r="I32" s="17">
        <v>0.7</v>
      </c>
      <c r="J32" s="21">
        <f t="shared" si="1"/>
        <v>0.93437152391546163</v>
      </c>
      <c r="K32" s="17" t="s">
        <v>52</v>
      </c>
      <c r="M32" s="16">
        <v>22</v>
      </c>
      <c r="N32" s="17">
        <v>2.2599999999999998</v>
      </c>
      <c r="O32" s="17">
        <v>0.65</v>
      </c>
      <c r="P32" s="21">
        <f t="shared" si="2"/>
        <v>0.87837837837837851</v>
      </c>
      <c r="Q32" s="17" t="s">
        <v>19</v>
      </c>
      <c r="S32" s="16">
        <v>22</v>
      </c>
      <c r="T32" s="17">
        <v>2.2599999999999998</v>
      </c>
      <c r="U32" s="17">
        <v>0.68</v>
      </c>
      <c r="V32" s="21">
        <f t="shared" si="3"/>
        <v>0.89277899343544875</v>
      </c>
      <c r="W32" s="17" t="s">
        <v>19</v>
      </c>
    </row>
    <row r="33" spans="1:23" s="11" customFormat="1" ht="19.5" customHeight="1">
      <c r="A33" s="14">
        <v>23</v>
      </c>
      <c r="B33" s="13">
        <v>2.2400000000000002</v>
      </c>
      <c r="C33" s="13">
        <v>0.78</v>
      </c>
      <c r="D33" s="12">
        <f t="shared" si="0"/>
        <v>1.0446428571428572</v>
      </c>
      <c r="E33" s="15"/>
      <c r="G33" s="14">
        <v>23</v>
      </c>
      <c r="H33" s="13">
        <v>2.2599999999999998</v>
      </c>
      <c r="I33" s="13">
        <v>0.72</v>
      </c>
      <c r="J33" s="12">
        <f t="shared" si="1"/>
        <v>0.96106785317018906</v>
      </c>
      <c r="K33" s="15"/>
      <c r="M33" s="14">
        <v>23</v>
      </c>
      <c r="N33" s="13">
        <v>2.2599999999999998</v>
      </c>
      <c r="O33" s="13">
        <v>0.69</v>
      </c>
      <c r="P33" s="12">
        <f t="shared" si="2"/>
        <v>0.93243243243243246</v>
      </c>
      <c r="Q33" s="15"/>
      <c r="S33" s="14">
        <v>23</v>
      </c>
      <c r="T33" s="13">
        <v>2.2599999999999998</v>
      </c>
      <c r="U33" s="13">
        <v>0.68</v>
      </c>
      <c r="V33" s="12">
        <f t="shared" si="3"/>
        <v>0.89277899343544875</v>
      </c>
      <c r="W33" s="15"/>
    </row>
    <row r="34" spans="1:23" s="11" customFormat="1" ht="19.5" customHeight="1">
      <c r="A34" s="14">
        <v>24</v>
      </c>
      <c r="B34" s="13">
        <v>2.2400000000000002</v>
      </c>
      <c r="C34" s="13">
        <v>0.8</v>
      </c>
      <c r="D34" s="12">
        <f t="shared" si="0"/>
        <v>1.0714285714285714</v>
      </c>
      <c r="E34" s="15"/>
      <c r="G34" s="14">
        <v>24</v>
      </c>
      <c r="H34" s="13">
        <v>2.25</v>
      </c>
      <c r="I34" s="13">
        <v>0.65</v>
      </c>
      <c r="J34" s="12">
        <f t="shared" si="1"/>
        <v>0.86763070077864302</v>
      </c>
      <c r="K34" s="15"/>
      <c r="M34" s="14">
        <v>24</v>
      </c>
      <c r="N34" s="13">
        <v>2.25</v>
      </c>
      <c r="O34" s="13">
        <v>0.75</v>
      </c>
      <c r="P34" s="12">
        <f t="shared" si="2"/>
        <v>1.0135135135135136</v>
      </c>
      <c r="Q34" s="15"/>
      <c r="S34" s="14">
        <v>24</v>
      </c>
      <c r="T34" s="13">
        <v>2.25</v>
      </c>
      <c r="U34" s="13">
        <v>0.83</v>
      </c>
      <c r="V34" s="12">
        <f t="shared" si="3"/>
        <v>1.0897155361050328</v>
      </c>
      <c r="W34" s="15"/>
    </row>
    <row r="35" spans="1:23">
      <c r="A35" s="45" t="s">
        <v>41</v>
      </c>
      <c r="B35" s="46">
        <f>AVERAGE(B11:B34)</f>
        <v>2.2387500000000009</v>
      </c>
      <c r="C35" s="46">
        <f>AVERAGE(C11:C34)</f>
        <v>0.7466666666666667</v>
      </c>
      <c r="D35" s="47">
        <f>AVERAGE(D11:D34)</f>
        <v>0.99999999999999989</v>
      </c>
      <c r="E35" s="48"/>
      <c r="G35" s="45" t="s">
        <v>41</v>
      </c>
      <c r="H35" s="46">
        <f>AVERAGE(H11:H34)</f>
        <v>2.243749999999999</v>
      </c>
      <c r="I35" s="46">
        <f>AVERAGE(I11:I34)</f>
        <v>0.74916666666666665</v>
      </c>
      <c r="J35" s="47">
        <f>AVERAGE(J11:J34)</f>
        <v>1.0000000000000002</v>
      </c>
      <c r="K35" s="48"/>
      <c r="M35" s="45" t="s">
        <v>41</v>
      </c>
      <c r="N35" s="46">
        <f>AVERAGE(N11:N34)</f>
        <v>2.242083333333333</v>
      </c>
      <c r="O35" s="46">
        <f>AVERAGE(O11:O34)</f>
        <v>0.73999999999999988</v>
      </c>
      <c r="P35" s="47">
        <f>AVERAGE(P11:P34)</f>
        <v>1.0000000000000002</v>
      </c>
      <c r="Q35" s="48"/>
      <c r="S35" s="45" t="s">
        <v>41</v>
      </c>
      <c r="T35" s="46">
        <f>AVERAGE(T11:T34)</f>
        <v>2.2449999999999997</v>
      </c>
      <c r="U35" s="46">
        <f>AVERAGE(U11:U34)</f>
        <v>0.7616666666666666</v>
      </c>
      <c r="V35" s="47">
        <f>AVERAGE(V11:V34)</f>
        <v>1</v>
      </c>
      <c r="W35" s="48"/>
    </row>
  </sheetData>
  <mergeCells count="4">
    <mergeCell ref="A1:D1"/>
    <mergeCell ref="G1:J1"/>
    <mergeCell ref="M1:P1"/>
    <mergeCell ref="S1:V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7312B-A1A0-4EF2-8CCB-1EB1E105990E}">
  <sheetPr>
    <tabColor rgb="FF00B0F0"/>
  </sheetPr>
  <dimension ref="A1:W35"/>
  <sheetViews>
    <sheetView topLeftCell="G13" zoomScale="70" zoomScaleNormal="70" workbookViewId="0">
      <selection activeCell="T19" sqref="T19"/>
    </sheetView>
  </sheetViews>
  <sheetFormatPr defaultRowHeight="17.399999999999999"/>
  <cols>
    <col min="1" max="1" width="15.59765625" bestFit="1" customWidth="1"/>
    <col min="2" max="2" width="20.09765625" bestFit="1" customWidth="1"/>
    <col min="3" max="3" width="20" bestFit="1" customWidth="1"/>
    <col min="4" max="4" width="8.3984375" bestFit="1" customWidth="1"/>
    <col min="5" max="5" width="8.5" bestFit="1" customWidth="1"/>
    <col min="7" max="7" width="15.59765625" customWidth="1"/>
    <col min="8" max="8" width="21" bestFit="1" customWidth="1"/>
    <col min="9" max="9" width="18.8984375" bestFit="1" customWidth="1"/>
    <col min="10" max="10" width="8.3984375" bestFit="1" customWidth="1"/>
    <col min="11" max="11" width="8.5" bestFit="1" customWidth="1"/>
    <col min="13" max="13" width="15.59765625" bestFit="1" customWidth="1"/>
    <col min="14" max="14" width="20.5" bestFit="1" customWidth="1"/>
    <col min="15" max="15" width="18.8984375" bestFit="1" customWidth="1"/>
    <col min="16" max="16" width="8.3984375" bestFit="1" customWidth="1"/>
    <col min="19" max="19" width="15.59765625" bestFit="1" customWidth="1"/>
    <col min="20" max="20" width="20.5" bestFit="1" customWidth="1"/>
    <col min="21" max="21" width="18.8984375" bestFit="1" customWidth="1"/>
    <col min="22" max="22" width="8.3984375" bestFit="1" customWidth="1"/>
    <col min="23" max="23" width="8.5" bestFit="1" customWidth="1"/>
  </cols>
  <sheetData>
    <row r="1" spans="1:23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  <c r="S1" s="53" t="s">
        <v>14</v>
      </c>
      <c r="T1" s="53"/>
      <c r="U1" s="53"/>
      <c r="V1" s="53"/>
      <c r="W1" s="32"/>
    </row>
    <row r="2" spans="1:23" s="3" customFormat="1" ht="24" customHeight="1">
      <c r="A2" s="7" t="s">
        <v>7</v>
      </c>
      <c r="B2" s="2" t="s">
        <v>53</v>
      </c>
      <c r="C2" s="2"/>
      <c r="D2" s="2"/>
      <c r="E2" s="4"/>
      <c r="G2" s="7" t="s">
        <v>7</v>
      </c>
      <c r="H2" s="2" t="s">
        <v>53</v>
      </c>
      <c r="I2" s="2"/>
      <c r="J2" s="2"/>
      <c r="K2" s="4"/>
      <c r="M2" s="7" t="s">
        <v>7</v>
      </c>
      <c r="N2" s="2" t="s">
        <v>53</v>
      </c>
      <c r="O2" s="2"/>
      <c r="P2" s="2"/>
      <c r="Q2" s="4"/>
      <c r="S2" s="7" t="s">
        <v>7</v>
      </c>
      <c r="T2" s="2" t="s">
        <v>53</v>
      </c>
      <c r="U2" s="2"/>
      <c r="V2" s="2"/>
      <c r="W2" s="4"/>
    </row>
    <row r="3" spans="1:23" s="8" customFormat="1" ht="21.75" customHeight="1">
      <c r="A3" s="33" t="s">
        <v>3</v>
      </c>
      <c r="B3" s="19" t="s">
        <v>37</v>
      </c>
      <c r="C3" s="35" t="s">
        <v>49</v>
      </c>
      <c r="D3" s="34" t="s">
        <v>50</v>
      </c>
      <c r="E3" s="36"/>
      <c r="G3" s="33" t="s">
        <v>3</v>
      </c>
      <c r="H3" s="19" t="s">
        <v>45</v>
      </c>
      <c r="I3" s="35" t="s">
        <v>49</v>
      </c>
      <c r="J3" s="34" t="s">
        <v>50</v>
      </c>
      <c r="K3" s="36"/>
      <c r="M3" s="33" t="s">
        <v>3</v>
      </c>
      <c r="N3" s="19" t="s">
        <v>114</v>
      </c>
      <c r="O3" s="35" t="s">
        <v>49</v>
      </c>
      <c r="P3" s="34" t="s">
        <v>50</v>
      </c>
      <c r="Q3" s="36"/>
      <c r="S3" s="33" t="s">
        <v>3</v>
      </c>
      <c r="T3" s="19" t="s">
        <v>125</v>
      </c>
      <c r="U3" s="35" t="s">
        <v>49</v>
      </c>
      <c r="V3" s="34" t="s">
        <v>50</v>
      </c>
      <c r="W3" s="36"/>
    </row>
    <row r="4" spans="1:23" s="8" customFormat="1" ht="21.75" customHeight="1">
      <c r="A4" s="33" t="s">
        <v>4</v>
      </c>
      <c r="B4" s="19" t="s">
        <v>47</v>
      </c>
      <c r="C4" s="35" t="s">
        <v>12</v>
      </c>
      <c r="D4" s="37">
        <v>21</v>
      </c>
      <c r="E4" s="36"/>
      <c r="G4" s="33" t="s">
        <v>4</v>
      </c>
      <c r="H4" s="19" t="s">
        <v>47</v>
      </c>
      <c r="I4" s="35" t="s">
        <v>12</v>
      </c>
      <c r="J4" s="18">
        <v>21</v>
      </c>
      <c r="K4" s="36"/>
      <c r="M4" s="33" t="s">
        <v>4</v>
      </c>
      <c r="N4" s="19" t="s">
        <v>47</v>
      </c>
      <c r="O4" s="35" t="s">
        <v>12</v>
      </c>
      <c r="P4" s="18">
        <v>21</v>
      </c>
      <c r="Q4" s="36"/>
      <c r="S4" s="33" t="s">
        <v>4</v>
      </c>
      <c r="T4" s="19" t="s">
        <v>47</v>
      </c>
      <c r="U4" s="35" t="s">
        <v>12</v>
      </c>
      <c r="V4" s="18">
        <v>21</v>
      </c>
      <c r="W4" s="36"/>
    </row>
    <row r="5" spans="1:23" s="8" customFormat="1" ht="21.75" customHeight="1">
      <c r="A5" s="33" t="s">
        <v>15</v>
      </c>
      <c r="B5" s="19" t="s">
        <v>38</v>
      </c>
      <c r="C5" s="35" t="s">
        <v>9</v>
      </c>
      <c r="D5" s="37">
        <f>SUM(B11:B34)</f>
        <v>53.730000000000018</v>
      </c>
      <c r="E5" s="36"/>
      <c r="G5" s="33" t="s">
        <v>15</v>
      </c>
      <c r="H5" s="19" t="s">
        <v>38</v>
      </c>
      <c r="I5" s="35" t="s">
        <v>9</v>
      </c>
      <c r="J5" s="18">
        <f>SUM(H11:H34)</f>
        <v>53.609999999999978</v>
      </c>
      <c r="K5" s="36"/>
      <c r="M5" s="33" t="s">
        <v>15</v>
      </c>
      <c r="N5" s="19" t="s">
        <v>38</v>
      </c>
      <c r="O5" s="35" t="s">
        <v>9</v>
      </c>
      <c r="P5" s="18">
        <f>SUM(N11:N34)</f>
        <v>53.569999999999986</v>
      </c>
      <c r="Q5" s="36"/>
      <c r="S5" s="33" t="s">
        <v>15</v>
      </c>
      <c r="T5" s="19" t="s">
        <v>38</v>
      </c>
      <c r="U5" s="35" t="s">
        <v>9</v>
      </c>
      <c r="V5" s="18">
        <f>SUM(T11:T34)</f>
        <v>53.59999999999998</v>
      </c>
      <c r="W5" s="36"/>
    </row>
    <row r="6" spans="1:23" s="8" customFormat="1" ht="21.75" customHeight="1">
      <c r="A6" s="33" t="s">
        <v>5</v>
      </c>
      <c r="B6" s="19" t="s">
        <v>34</v>
      </c>
      <c r="C6" s="35" t="s">
        <v>10</v>
      </c>
      <c r="D6" s="37">
        <v>7.0000000000000007E-2</v>
      </c>
      <c r="E6" s="36"/>
      <c r="G6" s="33" t="s">
        <v>5</v>
      </c>
      <c r="H6" s="19" t="s">
        <v>34</v>
      </c>
      <c r="I6" s="35" t="s">
        <v>10</v>
      </c>
      <c r="J6" s="18">
        <v>0</v>
      </c>
      <c r="K6" s="36"/>
      <c r="M6" s="33" t="s">
        <v>5</v>
      </c>
      <c r="N6" s="19" t="s">
        <v>34</v>
      </c>
      <c r="O6" s="35" t="s">
        <v>10</v>
      </c>
      <c r="P6" s="18">
        <v>0</v>
      </c>
      <c r="Q6" s="36"/>
      <c r="S6" s="33" t="s">
        <v>5</v>
      </c>
      <c r="T6" s="19" t="s">
        <v>34</v>
      </c>
      <c r="U6" s="35" t="s">
        <v>10</v>
      </c>
      <c r="V6" s="18">
        <v>0</v>
      </c>
      <c r="W6" s="36"/>
    </row>
    <row r="7" spans="1:23" s="8" customForma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  <c r="S7" s="33" t="s">
        <v>13</v>
      </c>
      <c r="T7" s="18">
        <v>24</v>
      </c>
      <c r="U7" s="35" t="s">
        <v>11</v>
      </c>
      <c r="V7" s="18">
        <v>0</v>
      </c>
      <c r="W7" s="36"/>
    </row>
    <row r="8" spans="1:23" s="8" customFormat="1" ht="45">
      <c r="A8" s="9" t="s">
        <v>6</v>
      </c>
      <c r="B8" s="19" t="s">
        <v>35</v>
      </c>
      <c r="C8" s="35" t="s">
        <v>16</v>
      </c>
      <c r="D8" s="38">
        <f>AVERAGE(C11:C34)</f>
        <v>0.78624999999999989</v>
      </c>
      <c r="E8" s="39"/>
      <c r="G8" s="9" t="s">
        <v>6</v>
      </c>
      <c r="H8" s="31" t="s">
        <v>46</v>
      </c>
      <c r="I8" s="35" t="s">
        <v>16</v>
      </c>
      <c r="J8" s="20">
        <f>AVERAGE((I11:I34))</f>
        <v>0.8341666666666665</v>
      </c>
      <c r="K8" s="39"/>
      <c r="M8" s="9" t="s">
        <v>6</v>
      </c>
      <c r="N8" s="31" t="s">
        <v>46</v>
      </c>
      <c r="O8" s="35" t="s">
        <v>16</v>
      </c>
      <c r="P8" s="20">
        <f>AVERAGE((O11:O34))</f>
        <v>0.82874999999999988</v>
      </c>
      <c r="Q8" s="39"/>
      <c r="S8" s="9" t="s">
        <v>6</v>
      </c>
      <c r="T8" s="31" t="s">
        <v>46</v>
      </c>
      <c r="U8" s="35" t="s">
        <v>16</v>
      </c>
      <c r="V8" s="20">
        <f>AVERAGE((U11:U34))</f>
        <v>0.83708333333333329</v>
      </c>
      <c r="W8" s="39"/>
    </row>
    <row r="9" spans="1:23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  <c r="S9" s="7" t="s">
        <v>8</v>
      </c>
      <c r="T9" s="5"/>
      <c r="U9" s="6"/>
      <c r="V9" s="6"/>
      <c r="W9" s="32"/>
    </row>
    <row r="10" spans="1:23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  <c r="S10" s="40" t="s">
        <v>0</v>
      </c>
      <c r="T10" s="41" t="s">
        <v>1</v>
      </c>
      <c r="U10" s="42" t="s">
        <v>2</v>
      </c>
      <c r="V10" s="43" t="s">
        <v>18</v>
      </c>
      <c r="W10" s="13" t="s">
        <v>17</v>
      </c>
    </row>
    <row r="11" spans="1:23" s="10" customFormat="1" ht="19.5" customHeight="1">
      <c r="A11" s="44">
        <v>1</v>
      </c>
      <c r="B11" s="24">
        <v>2.2400000000000002</v>
      </c>
      <c r="C11" s="24">
        <v>0.8</v>
      </c>
      <c r="D11" s="12">
        <f>C11/D$8</f>
        <v>1.0174880763116059</v>
      </c>
      <c r="E11" s="13"/>
      <c r="G11" s="44">
        <v>1</v>
      </c>
      <c r="H11" s="24">
        <v>2.2400000000000002</v>
      </c>
      <c r="I11" s="24">
        <v>0.8</v>
      </c>
      <c r="J11" s="12">
        <f>I11/J$8</f>
        <v>0.95904095904095932</v>
      </c>
      <c r="K11" s="13"/>
      <c r="M11" s="44">
        <v>1</v>
      </c>
      <c r="N11" s="24">
        <v>2.23</v>
      </c>
      <c r="O11" s="24">
        <v>0.84</v>
      </c>
      <c r="P11" s="12">
        <f>O11/P$8</f>
        <v>1.0135746606334843</v>
      </c>
      <c r="Q11" s="13"/>
      <c r="S11" s="44">
        <v>1</v>
      </c>
      <c r="T11" s="24">
        <v>2.2400000000000002</v>
      </c>
      <c r="U11" s="24">
        <v>0.86</v>
      </c>
      <c r="V11" s="12">
        <f>U11/V$8</f>
        <v>1.0273768043802887</v>
      </c>
      <c r="W11" s="13"/>
    </row>
    <row r="12" spans="1:23" s="11" customFormat="1" ht="19.5" customHeight="1">
      <c r="A12" s="14">
        <v>2</v>
      </c>
      <c r="B12" s="24">
        <v>2.2400000000000002</v>
      </c>
      <c r="C12" s="24">
        <v>0.82</v>
      </c>
      <c r="D12" s="12">
        <f t="shared" ref="D12:D34" si="0">C12/D$8</f>
        <v>1.0429252782193958</v>
      </c>
      <c r="E12" s="15"/>
      <c r="G12" s="14">
        <v>2</v>
      </c>
      <c r="H12" s="24">
        <v>2.2400000000000002</v>
      </c>
      <c r="I12" s="24">
        <v>0.83</v>
      </c>
      <c r="J12" s="12">
        <f t="shared" ref="J12:J34" si="1">I12/J$8</f>
        <v>0.99500499500499517</v>
      </c>
      <c r="K12" s="15"/>
      <c r="M12" s="14">
        <v>2</v>
      </c>
      <c r="N12" s="24">
        <v>2.2400000000000002</v>
      </c>
      <c r="O12" s="24">
        <v>0.83</v>
      </c>
      <c r="P12" s="12">
        <f t="shared" ref="P12:P34" si="2">O12/P$8</f>
        <v>1.0015082956259427</v>
      </c>
      <c r="Q12" s="15"/>
      <c r="S12" s="14">
        <v>2</v>
      </c>
      <c r="T12" s="24">
        <v>2.2400000000000002</v>
      </c>
      <c r="U12" s="24">
        <v>0.94</v>
      </c>
      <c r="V12" s="12">
        <f t="shared" ref="V12:V34" si="3">U12/V$8</f>
        <v>1.1229467396714783</v>
      </c>
      <c r="W12" s="15"/>
    </row>
    <row r="13" spans="1:23" s="11" customFormat="1" ht="19.5" customHeight="1">
      <c r="A13" s="15">
        <v>3</v>
      </c>
      <c r="B13" s="15">
        <v>2.23</v>
      </c>
      <c r="C13" s="15">
        <v>0.73</v>
      </c>
      <c r="D13" s="30">
        <f t="shared" si="0"/>
        <v>0.92845786963434029</v>
      </c>
      <c r="E13" s="15"/>
      <c r="G13" s="15">
        <v>3</v>
      </c>
      <c r="H13" s="15">
        <v>2.23</v>
      </c>
      <c r="I13" s="15">
        <v>0.92</v>
      </c>
      <c r="J13" s="30">
        <f t="shared" si="1"/>
        <v>1.1028971028971031</v>
      </c>
      <c r="K13" s="15"/>
      <c r="M13" s="15">
        <v>3</v>
      </c>
      <c r="N13" s="15">
        <v>2.23</v>
      </c>
      <c r="O13" s="15">
        <v>0.87</v>
      </c>
      <c r="P13" s="30">
        <f t="shared" si="2"/>
        <v>1.0497737556561086</v>
      </c>
      <c r="Q13" s="15"/>
      <c r="S13" s="15">
        <v>3</v>
      </c>
      <c r="T13" s="15">
        <v>2.23</v>
      </c>
      <c r="U13" s="15">
        <v>0.89</v>
      </c>
      <c r="V13" s="30">
        <f t="shared" si="3"/>
        <v>1.063215530114485</v>
      </c>
      <c r="W13" s="15"/>
    </row>
    <row r="14" spans="1:23" s="11" customFormat="1" ht="19.5" customHeight="1">
      <c r="A14" s="15">
        <v>4</v>
      </c>
      <c r="B14" s="15">
        <v>2.2400000000000002</v>
      </c>
      <c r="C14" s="15">
        <v>0.8</v>
      </c>
      <c r="D14" s="30">
        <f t="shared" si="0"/>
        <v>1.0174880763116059</v>
      </c>
      <c r="E14" s="15"/>
      <c r="G14" s="15">
        <v>4</v>
      </c>
      <c r="H14" s="15">
        <v>2.2400000000000002</v>
      </c>
      <c r="I14" s="15">
        <v>0.84</v>
      </c>
      <c r="J14" s="30">
        <f t="shared" si="1"/>
        <v>1.0069930069930071</v>
      </c>
      <c r="K14" s="15"/>
      <c r="M14" s="15">
        <v>4</v>
      </c>
      <c r="N14" s="15">
        <v>2.2400000000000002</v>
      </c>
      <c r="O14" s="15">
        <v>0.8</v>
      </c>
      <c r="P14" s="30">
        <f t="shared" si="2"/>
        <v>0.96530920060331848</v>
      </c>
      <c r="Q14" s="15"/>
      <c r="S14" s="15">
        <v>4</v>
      </c>
      <c r="T14" s="15">
        <v>2.2400000000000002</v>
      </c>
      <c r="U14" s="15">
        <v>0.78</v>
      </c>
      <c r="V14" s="30">
        <f t="shared" si="3"/>
        <v>0.93180686908909915</v>
      </c>
      <c r="W14" s="15"/>
    </row>
    <row r="15" spans="1:23" s="11" customFormat="1" ht="19.5" customHeight="1">
      <c r="A15" s="15">
        <v>5</v>
      </c>
      <c r="B15" s="15">
        <v>2.2400000000000002</v>
      </c>
      <c r="C15" s="15">
        <v>0.8</v>
      </c>
      <c r="D15" s="30">
        <f t="shared" si="0"/>
        <v>1.0174880763116059</v>
      </c>
      <c r="E15" s="15"/>
      <c r="G15" s="15">
        <v>5</v>
      </c>
      <c r="H15" s="15">
        <v>2.2599999999999998</v>
      </c>
      <c r="I15" s="15">
        <v>0.82</v>
      </c>
      <c r="J15" s="30">
        <f t="shared" si="1"/>
        <v>0.98301698301698315</v>
      </c>
      <c r="K15" s="15"/>
      <c r="M15" s="15">
        <v>5</v>
      </c>
      <c r="N15" s="15">
        <v>2.25</v>
      </c>
      <c r="O15" s="15">
        <v>0.82</v>
      </c>
      <c r="P15" s="30">
        <f t="shared" si="2"/>
        <v>0.98944193061840124</v>
      </c>
      <c r="Q15" s="15"/>
      <c r="S15" s="15">
        <v>5</v>
      </c>
      <c r="T15" s="15">
        <v>2.25</v>
      </c>
      <c r="U15" s="15">
        <v>0.84</v>
      </c>
      <c r="V15" s="30">
        <f t="shared" si="3"/>
        <v>1.0034843205574913</v>
      </c>
      <c r="W15" s="15"/>
    </row>
    <row r="16" spans="1:23" s="11" customFormat="1" ht="19.5" customHeight="1">
      <c r="A16" s="15">
        <v>6</v>
      </c>
      <c r="B16" s="15">
        <v>2.23</v>
      </c>
      <c r="C16" s="15">
        <v>0.82</v>
      </c>
      <c r="D16" s="30">
        <f t="shared" si="0"/>
        <v>1.0429252782193958</v>
      </c>
      <c r="E16" s="15"/>
      <c r="G16" s="15">
        <v>6</v>
      </c>
      <c r="H16" s="15">
        <v>2.2400000000000002</v>
      </c>
      <c r="I16" s="15">
        <v>0.71</v>
      </c>
      <c r="J16" s="30">
        <f t="shared" si="1"/>
        <v>0.8511488511488513</v>
      </c>
      <c r="K16" s="15"/>
      <c r="M16" s="15">
        <v>6</v>
      </c>
      <c r="N16" s="15">
        <v>2.2400000000000002</v>
      </c>
      <c r="O16" s="15">
        <v>0.72</v>
      </c>
      <c r="P16" s="30">
        <f t="shared" si="2"/>
        <v>0.86877828054298656</v>
      </c>
      <c r="Q16" s="15"/>
      <c r="S16" s="15">
        <v>6</v>
      </c>
      <c r="T16" s="15">
        <v>2.2400000000000002</v>
      </c>
      <c r="U16" s="15">
        <v>0.88</v>
      </c>
      <c r="V16" s="30">
        <f t="shared" si="3"/>
        <v>1.0512692882030861</v>
      </c>
      <c r="W16" s="15"/>
    </row>
    <row r="17" spans="1:23" s="11" customFormat="1" ht="19.5" customHeight="1">
      <c r="A17" s="15">
        <v>7</v>
      </c>
      <c r="B17" s="15">
        <v>2.2400000000000002</v>
      </c>
      <c r="C17" s="15">
        <v>0.84</v>
      </c>
      <c r="D17" s="30">
        <f t="shared" si="0"/>
        <v>1.068362480127186</v>
      </c>
      <c r="E17" s="15"/>
      <c r="G17" s="15">
        <v>7</v>
      </c>
      <c r="H17" s="15">
        <v>2.25</v>
      </c>
      <c r="I17" s="15">
        <v>0.84</v>
      </c>
      <c r="J17" s="30">
        <f t="shared" si="1"/>
        <v>1.0069930069930071</v>
      </c>
      <c r="K17" s="15"/>
      <c r="M17" s="15">
        <v>7</v>
      </c>
      <c r="N17" s="15">
        <v>2.2400000000000002</v>
      </c>
      <c r="O17" s="15">
        <v>0.8</v>
      </c>
      <c r="P17" s="30">
        <f t="shared" si="2"/>
        <v>0.96530920060331848</v>
      </c>
      <c r="Q17" s="15"/>
      <c r="S17" s="15">
        <v>7</v>
      </c>
      <c r="T17" s="15">
        <v>2.2400000000000002</v>
      </c>
      <c r="U17" s="15">
        <v>0.76</v>
      </c>
      <c r="V17" s="30">
        <f t="shared" si="3"/>
        <v>0.90791438526630175</v>
      </c>
      <c r="W17" s="15"/>
    </row>
    <row r="18" spans="1:23" s="11" customFormat="1" ht="19.5" customHeight="1">
      <c r="A18" s="15">
        <v>8</v>
      </c>
      <c r="B18" s="15">
        <v>2.25</v>
      </c>
      <c r="C18" s="15">
        <v>0.81</v>
      </c>
      <c r="D18" s="30">
        <f t="shared" si="0"/>
        <v>1.030206677265501</v>
      </c>
      <c r="E18" s="15"/>
      <c r="G18" s="15">
        <v>8</v>
      </c>
      <c r="H18" s="15">
        <v>2.23</v>
      </c>
      <c r="I18" s="15">
        <v>0.82</v>
      </c>
      <c r="J18" s="30">
        <f t="shared" si="1"/>
        <v>0.98301698301698315</v>
      </c>
      <c r="K18" s="15"/>
      <c r="M18" s="15">
        <v>8</v>
      </c>
      <c r="N18" s="15">
        <v>2.23</v>
      </c>
      <c r="O18" s="15">
        <v>0.82</v>
      </c>
      <c r="P18" s="30">
        <f t="shared" si="2"/>
        <v>0.98944193061840124</v>
      </c>
      <c r="Q18" s="15"/>
      <c r="S18" s="15">
        <v>8</v>
      </c>
      <c r="T18" s="15">
        <v>2.23</v>
      </c>
      <c r="U18" s="15">
        <v>0.76</v>
      </c>
      <c r="V18" s="30">
        <f t="shared" si="3"/>
        <v>0.90791438526630175</v>
      </c>
      <c r="W18" s="15"/>
    </row>
    <row r="19" spans="1:23" s="11" customFormat="1" ht="19.5" customHeight="1">
      <c r="A19" s="15">
        <v>9</v>
      </c>
      <c r="B19" s="15">
        <v>2.2400000000000002</v>
      </c>
      <c r="C19" s="15">
        <v>0.8</v>
      </c>
      <c r="D19" s="30">
        <f t="shared" si="0"/>
        <v>1.0174880763116059</v>
      </c>
      <c r="E19" s="15"/>
      <c r="G19" s="15">
        <v>9</v>
      </c>
      <c r="H19" s="15">
        <v>2.23</v>
      </c>
      <c r="I19" s="15">
        <v>0.88</v>
      </c>
      <c r="J19" s="30">
        <f t="shared" si="1"/>
        <v>1.0549450549450552</v>
      </c>
      <c r="K19" s="15"/>
      <c r="M19" s="15">
        <v>9</v>
      </c>
      <c r="N19" s="15">
        <v>2.23</v>
      </c>
      <c r="O19" s="15">
        <v>0.84</v>
      </c>
      <c r="P19" s="30">
        <f t="shared" si="2"/>
        <v>1.0135746606334843</v>
      </c>
      <c r="Q19" s="15"/>
      <c r="S19" s="15">
        <v>9</v>
      </c>
      <c r="T19" s="15">
        <v>2.23</v>
      </c>
      <c r="U19" s="15">
        <v>0.83</v>
      </c>
      <c r="V19" s="30">
        <f t="shared" si="3"/>
        <v>0.99153807864609256</v>
      </c>
      <c r="W19" s="15"/>
    </row>
    <row r="20" spans="1:23" s="11" customFormat="1" ht="19.5" customHeight="1">
      <c r="A20" s="15">
        <v>10</v>
      </c>
      <c r="B20" s="15">
        <v>2.23</v>
      </c>
      <c r="C20" s="15">
        <v>0.85</v>
      </c>
      <c r="D20" s="30">
        <f t="shared" si="0"/>
        <v>1.0810810810810811</v>
      </c>
      <c r="E20" s="15"/>
      <c r="G20" s="15">
        <v>10</v>
      </c>
      <c r="H20" s="15">
        <v>2.23</v>
      </c>
      <c r="I20" s="15">
        <v>0.83</v>
      </c>
      <c r="J20" s="30">
        <f t="shared" si="1"/>
        <v>0.99500499500499517</v>
      </c>
      <c r="K20" s="15"/>
      <c r="M20" s="15">
        <v>10</v>
      </c>
      <c r="N20" s="15">
        <v>2.23</v>
      </c>
      <c r="O20" s="15">
        <v>0.8</v>
      </c>
      <c r="P20" s="30">
        <f t="shared" si="2"/>
        <v>0.96530920060331848</v>
      </c>
      <c r="Q20" s="15"/>
      <c r="S20" s="15">
        <v>10</v>
      </c>
      <c r="T20" s="15">
        <v>2.23</v>
      </c>
      <c r="U20" s="15">
        <v>0.83</v>
      </c>
      <c r="V20" s="30">
        <f t="shared" si="3"/>
        <v>0.99153807864609256</v>
      </c>
      <c r="W20" s="15"/>
    </row>
    <row r="21" spans="1:23" s="11" customFormat="1" ht="19.5" customHeight="1">
      <c r="A21" s="14">
        <v>11</v>
      </c>
      <c r="B21" s="24">
        <v>2.2400000000000002</v>
      </c>
      <c r="C21" s="24">
        <v>0.8</v>
      </c>
      <c r="D21" s="12">
        <f t="shared" si="0"/>
        <v>1.0174880763116059</v>
      </c>
      <c r="E21" s="15"/>
      <c r="G21" s="14">
        <v>11</v>
      </c>
      <c r="H21" s="24">
        <v>2.2200000000000002</v>
      </c>
      <c r="I21" s="24">
        <v>0.78</v>
      </c>
      <c r="J21" s="12">
        <f t="shared" si="1"/>
        <v>0.93506493506493527</v>
      </c>
      <c r="K21" s="15"/>
      <c r="M21" s="14">
        <v>11</v>
      </c>
      <c r="N21" s="24">
        <v>2.2200000000000002</v>
      </c>
      <c r="O21" s="24">
        <v>0.84</v>
      </c>
      <c r="P21" s="12">
        <f t="shared" si="2"/>
        <v>1.0135746606334843</v>
      </c>
      <c r="Q21" s="15"/>
      <c r="S21" s="14">
        <v>11</v>
      </c>
      <c r="T21" s="24">
        <v>2.23</v>
      </c>
      <c r="U21" s="24">
        <v>0.81</v>
      </c>
      <c r="V21" s="12">
        <f t="shared" si="3"/>
        <v>0.96764559482329526</v>
      </c>
      <c r="W21" s="15"/>
    </row>
    <row r="22" spans="1:23" s="11" customFormat="1" ht="19.5" customHeight="1">
      <c r="A22" s="14">
        <v>12</v>
      </c>
      <c r="B22" s="24">
        <v>2.2400000000000002</v>
      </c>
      <c r="C22" s="24">
        <v>0.78</v>
      </c>
      <c r="D22" s="12">
        <f t="shared" si="0"/>
        <v>0.99205087440381579</v>
      </c>
      <c r="E22" s="15"/>
      <c r="G22" s="14">
        <v>12</v>
      </c>
      <c r="H22" s="24">
        <v>2.23</v>
      </c>
      <c r="I22" s="24">
        <v>0.93</v>
      </c>
      <c r="J22" s="12">
        <f t="shared" si="1"/>
        <v>1.1148851148851151</v>
      </c>
      <c r="K22" s="15"/>
      <c r="M22" s="14">
        <v>12</v>
      </c>
      <c r="N22" s="24">
        <v>2.23</v>
      </c>
      <c r="O22" s="24">
        <v>0.88</v>
      </c>
      <c r="P22" s="12">
        <f t="shared" si="2"/>
        <v>1.0618401206636503</v>
      </c>
      <c r="Q22" s="15"/>
      <c r="S22" s="14">
        <v>12</v>
      </c>
      <c r="T22" s="24">
        <v>2.23</v>
      </c>
      <c r="U22" s="24">
        <v>0.98</v>
      </c>
      <c r="V22" s="12">
        <f t="shared" si="3"/>
        <v>1.1707317073170731</v>
      </c>
      <c r="W22" s="15"/>
    </row>
    <row r="23" spans="1:23" s="11" customFormat="1" ht="19.5" customHeight="1">
      <c r="A23" s="14">
        <v>13</v>
      </c>
      <c r="B23" s="24">
        <v>2.2400000000000002</v>
      </c>
      <c r="C23" s="24">
        <v>0.76</v>
      </c>
      <c r="D23" s="12">
        <f t="shared" si="0"/>
        <v>0.96661367249602559</v>
      </c>
      <c r="E23" s="15"/>
      <c r="G23" s="14">
        <v>13</v>
      </c>
      <c r="H23" s="24">
        <v>2.2200000000000002</v>
      </c>
      <c r="I23" s="24">
        <v>0.81</v>
      </c>
      <c r="J23" s="12">
        <f t="shared" si="1"/>
        <v>0.97102897102897123</v>
      </c>
      <c r="K23" s="15"/>
      <c r="M23" s="14">
        <v>13</v>
      </c>
      <c r="N23" s="24">
        <v>2.2200000000000002</v>
      </c>
      <c r="O23" s="24">
        <v>0.77</v>
      </c>
      <c r="P23" s="12">
        <f t="shared" si="2"/>
        <v>0.92911010558069396</v>
      </c>
      <c r="Q23" s="15"/>
      <c r="S23" s="14">
        <v>13</v>
      </c>
      <c r="T23" s="24">
        <v>2.2200000000000002</v>
      </c>
      <c r="U23" s="24">
        <v>0.86</v>
      </c>
      <c r="V23" s="12">
        <f t="shared" si="3"/>
        <v>1.0273768043802887</v>
      </c>
      <c r="W23" s="15"/>
    </row>
    <row r="24" spans="1:23" s="11" customFormat="1" ht="19.5" customHeight="1">
      <c r="A24" s="14">
        <v>14</v>
      </c>
      <c r="B24" s="24">
        <v>2.2400000000000002</v>
      </c>
      <c r="C24" s="24">
        <v>0.73</v>
      </c>
      <c r="D24" s="12">
        <f t="shared" si="0"/>
        <v>0.92845786963434029</v>
      </c>
      <c r="E24" s="15"/>
      <c r="G24" s="14">
        <v>14</v>
      </c>
      <c r="H24" s="24">
        <v>2.23</v>
      </c>
      <c r="I24" s="24">
        <v>0.81</v>
      </c>
      <c r="J24" s="12">
        <f t="shared" si="1"/>
        <v>0.97102897102897123</v>
      </c>
      <c r="K24" s="15"/>
      <c r="M24" s="14">
        <v>14</v>
      </c>
      <c r="N24" s="24">
        <v>2.23</v>
      </c>
      <c r="O24" s="24">
        <v>0.87</v>
      </c>
      <c r="P24" s="12">
        <f t="shared" si="2"/>
        <v>1.0497737556561086</v>
      </c>
      <c r="Q24" s="15"/>
      <c r="S24" s="14">
        <v>14</v>
      </c>
      <c r="T24" s="24">
        <v>2.23</v>
      </c>
      <c r="U24" s="24">
        <v>0.85</v>
      </c>
      <c r="V24" s="12">
        <f t="shared" si="3"/>
        <v>1.01543056246889</v>
      </c>
      <c r="W24" s="15"/>
    </row>
    <row r="25" spans="1:23" s="11" customFormat="1" ht="19.5" customHeight="1">
      <c r="A25" s="14">
        <v>15</v>
      </c>
      <c r="B25" s="24">
        <v>2.2400000000000002</v>
      </c>
      <c r="C25" s="24">
        <v>0.82</v>
      </c>
      <c r="D25" s="12">
        <f t="shared" si="0"/>
        <v>1.0429252782193958</v>
      </c>
      <c r="E25" s="15"/>
      <c r="G25" s="14">
        <v>15</v>
      </c>
      <c r="H25" s="24">
        <v>2.23</v>
      </c>
      <c r="I25" s="24">
        <v>0.87</v>
      </c>
      <c r="J25" s="12">
        <f t="shared" si="1"/>
        <v>1.0429570429570432</v>
      </c>
      <c r="K25" s="15"/>
      <c r="M25" s="14">
        <v>15</v>
      </c>
      <c r="N25" s="24">
        <v>2.23</v>
      </c>
      <c r="O25" s="24">
        <v>0.84</v>
      </c>
      <c r="P25" s="12">
        <f t="shared" si="2"/>
        <v>1.0135746606334843</v>
      </c>
      <c r="Q25" s="15"/>
      <c r="S25" s="14">
        <v>15</v>
      </c>
      <c r="T25" s="24">
        <v>2.23</v>
      </c>
      <c r="U25" s="24">
        <v>0.91</v>
      </c>
      <c r="V25" s="12">
        <f t="shared" si="3"/>
        <v>1.0871080139372824</v>
      </c>
      <c r="W25" s="15"/>
    </row>
    <row r="26" spans="1:23" s="11" customFormat="1" ht="19.5" customHeight="1">
      <c r="A26" s="14">
        <v>16</v>
      </c>
      <c r="B26" s="15">
        <v>2.23</v>
      </c>
      <c r="C26" s="15">
        <v>0.73</v>
      </c>
      <c r="D26" s="12">
        <f t="shared" si="0"/>
        <v>0.92845786963434029</v>
      </c>
      <c r="E26" s="15"/>
      <c r="G26" s="14">
        <v>16</v>
      </c>
      <c r="H26" s="15">
        <v>2.23</v>
      </c>
      <c r="I26" s="15">
        <v>0.95</v>
      </c>
      <c r="J26" s="12">
        <f t="shared" si="1"/>
        <v>1.1388611388611389</v>
      </c>
      <c r="K26" s="15"/>
      <c r="M26" s="14">
        <v>16</v>
      </c>
      <c r="N26" s="15">
        <v>2.23</v>
      </c>
      <c r="O26" s="15">
        <v>0.87</v>
      </c>
      <c r="P26" s="12">
        <f t="shared" si="2"/>
        <v>1.0497737556561086</v>
      </c>
      <c r="Q26" s="15"/>
      <c r="S26" s="14">
        <v>16</v>
      </c>
      <c r="T26" s="15">
        <v>2.23</v>
      </c>
      <c r="U26" s="15">
        <v>0.95</v>
      </c>
      <c r="V26" s="12">
        <f t="shared" si="3"/>
        <v>1.134892981582877</v>
      </c>
      <c r="W26" s="15"/>
    </row>
    <row r="27" spans="1:23" s="11" customFormat="1" ht="19.5" customHeight="1">
      <c r="A27" s="14">
        <v>17</v>
      </c>
      <c r="B27" s="24">
        <v>2.2200000000000002</v>
      </c>
      <c r="C27" s="24">
        <v>0.79</v>
      </c>
      <c r="D27" s="12">
        <f t="shared" si="0"/>
        <v>1.0047694753577108</v>
      </c>
      <c r="E27" s="15"/>
      <c r="G27" s="14">
        <v>17</v>
      </c>
      <c r="H27" s="24">
        <v>2.23</v>
      </c>
      <c r="I27" s="24">
        <v>0.86</v>
      </c>
      <c r="J27" s="12">
        <f t="shared" si="1"/>
        <v>1.0309690309690311</v>
      </c>
      <c r="K27" s="15"/>
      <c r="M27" s="14">
        <v>17</v>
      </c>
      <c r="N27" s="24">
        <v>2.2200000000000002</v>
      </c>
      <c r="O27" s="24">
        <v>0.83</v>
      </c>
      <c r="P27" s="12">
        <f t="shared" si="2"/>
        <v>1.0015082956259427</v>
      </c>
      <c r="Q27" s="15"/>
      <c r="S27" s="14">
        <v>17</v>
      </c>
      <c r="T27" s="24">
        <v>2.2200000000000002</v>
      </c>
      <c r="U27" s="24">
        <v>0.82</v>
      </c>
      <c r="V27" s="12">
        <f t="shared" si="3"/>
        <v>0.97959183673469385</v>
      </c>
      <c r="W27" s="15"/>
    </row>
    <row r="28" spans="1:23" s="11" customFormat="1" ht="19.5" customHeight="1">
      <c r="A28" s="14">
        <v>18</v>
      </c>
      <c r="B28" s="24">
        <v>2.2400000000000002</v>
      </c>
      <c r="C28" s="24">
        <v>0.76</v>
      </c>
      <c r="D28" s="12">
        <f t="shared" si="0"/>
        <v>0.96661367249602559</v>
      </c>
      <c r="E28" s="15"/>
      <c r="G28" s="14">
        <v>18</v>
      </c>
      <c r="H28" s="24">
        <v>2.23</v>
      </c>
      <c r="I28" s="24">
        <v>0.8</v>
      </c>
      <c r="J28" s="12">
        <f t="shared" si="1"/>
        <v>0.95904095904095932</v>
      </c>
      <c r="K28" s="15"/>
      <c r="M28" s="14">
        <v>18</v>
      </c>
      <c r="N28" s="24">
        <v>2.23</v>
      </c>
      <c r="O28" s="24">
        <v>0.83</v>
      </c>
      <c r="P28" s="12">
        <f t="shared" si="2"/>
        <v>1.0015082956259427</v>
      </c>
      <c r="Q28" s="15"/>
      <c r="S28" s="14">
        <v>18</v>
      </c>
      <c r="T28" s="24">
        <v>2.23</v>
      </c>
      <c r="U28" s="24">
        <v>0.87</v>
      </c>
      <c r="V28" s="12">
        <f t="shared" si="3"/>
        <v>1.0393230462916874</v>
      </c>
      <c r="W28" s="15"/>
    </row>
    <row r="29" spans="1:23" s="11" customFormat="1" ht="19.5" customHeight="1">
      <c r="A29" s="14">
        <v>19</v>
      </c>
      <c r="B29" s="24">
        <v>2.2400000000000002</v>
      </c>
      <c r="C29" s="24">
        <v>0.78</v>
      </c>
      <c r="D29" s="12">
        <f t="shared" si="0"/>
        <v>0.99205087440381579</v>
      </c>
      <c r="E29" s="15"/>
      <c r="G29" s="14">
        <v>19</v>
      </c>
      <c r="H29" s="24">
        <v>2.23</v>
      </c>
      <c r="I29" s="24">
        <v>0.79</v>
      </c>
      <c r="J29" s="12">
        <f t="shared" si="1"/>
        <v>0.94705294705294729</v>
      </c>
      <c r="K29" s="15"/>
      <c r="M29" s="14">
        <v>19</v>
      </c>
      <c r="N29" s="24">
        <v>2.23</v>
      </c>
      <c r="O29" s="24">
        <v>0.84</v>
      </c>
      <c r="P29" s="12">
        <f t="shared" si="2"/>
        <v>1.0135746606334843</v>
      </c>
      <c r="Q29" s="15"/>
      <c r="S29" s="14">
        <v>19</v>
      </c>
      <c r="T29" s="24">
        <v>2.23</v>
      </c>
      <c r="U29" s="24">
        <v>0.79</v>
      </c>
      <c r="V29" s="12">
        <f t="shared" si="3"/>
        <v>0.94375311100049786</v>
      </c>
      <c r="W29" s="15"/>
    </row>
    <row r="30" spans="1:23" s="11" customFormat="1" ht="19.5" customHeight="1">
      <c r="A30" s="16">
        <v>20</v>
      </c>
      <c r="B30" s="17">
        <v>2.2400000000000002</v>
      </c>
      <c r="C30" s="17">
        <v>0.78</v>
      </c>
      <c r="D30" s="21">
        <f t="shared" si="0"/>
        <v>0.99205087440381579</v>
      </c>
      <c r="E30" s="17" t="s">
        <v>52</v>
      </c>
      <c r="G30" s="16">
        <v>20</v>
      </c>
      <c r="H30" s="17">
        <v>2.23</v>
      </c>
      <c r="I30" s="17">
        <v>0.84</v>
      </c>
      <c r="J30" s="21">
        <f t="shared" si="1"/>
        <v>1.0069930069930071</v>
      </c>
      <c r="K30" s="17" t="s">
        <v>52</v>
      </c>
      <c r="M30" s="16">
        <v>20</v>
      </c>
      <c r="N30" s="17">
        <v>2.23</v>
      </c>
      <c r="O30" s="17">
        <v>0.82</v>
      </c>
      <c r="P30" s="21">
        <f t="shared" si="2"/>
        <v>0.98944193061840124</v>
      </c>
      <c r="Q30" s="17" t="s">
        <v>19</v>
      </c>
      <c r="S30" s="16">
        <v>20</v>
      </c>
      <c r="T30" s="17">
        <v>2.23</v>
      </c>
      <c r="U30" s="17">
        <v>0.78</v>
      </c>
      <c r="V30" s="21">
        <f t="shared" si="3"/>
        <v>0.93180686908909915</v>
      </c>
      <c r="W30" s="17" t="s">
        <v>19</v>
      </c>
    </row>
    <row r="31" spans="1:23" s="11" customFormat="1" ht="19.5" customHeight="1">
      <c r="A31" s="14">
        <v>21</v>
      </c>
      <c r="B31" s="24">
        <v>2.25</v>
      </c>
      <c r="C31" s="24">
        <v>0.74</v>
      </c>
      <c r="D31" s="12">
        <f t="shared" si="0"/>
        <v>0.94117647058823539</v>
      </c>
      <c r="E31" s="15"/>
      <c r="G31" s="14">
        <v>21</v>
      </c>
      <c r="H31" s="24">
        <v>2.2400000000000002</v>
      </c>
      <c r="I31" s="24">
        <v>0.82</v>
      </c>
      <c r="J31" s="12">
        <f t="shared" si="1"/>
        <v>0.98301698301698315</v>
      </c>
      <c r="K31" s="15"/>
      <c r="M31" s="14">
        <v>21</v>
      </c>
      <c r="N31" s="24">
        <v>2.2400000000000002</v>
      </c>
      <c r="O31" s="24">
        <v>0.83</v>
      </c>
      <c r="P31" s="12">
        <f t="shared" si="2"/>
        <v>1.0015082956259427</v>
      </c>
      <c r="Q31" s="15"/>
      <c r="S31" s="14">
        <v>21</v>
      </c>
      <c r="T31" s="24">
        <v>2.2400000000000002</v>
      </c>
      <c r="U31" s="24">
        <v>0.77</v>
      </c>
      <c r="V31" s="12">
        <f t="shared" si="3"/>
        <v>0.91986062717770045</v>
      </c>
      <c r="W31" s="15"/>
    </row>
    <row r="32" spans="1:23" s="11" customFormat="1" ht="19.5" customHeight="1">
      <c r="A32" s="22">
        <v>22</v>
      </c>
      <c r="B32" s="24">
        <v>2.25</v>
      </c>
      <c r="C32" s="24">
        <v>0.82</v>
      </c>
      <c r="D32" s="23">
        <f t="shared" si="0"/>
        <v>1.0429252782193958</v>
      </c>
      <c r="E32" s="24"/>
      <c r="G32" s="22">
        <v>22</v>
      </c>
      <c r="H32" s="24">
        <v>2.2400000000000002</v>
      </c>
      <c r="I32" s="24">
        <v>0.77</v>
      </c>
      <c r="J32" s="23">
        <f t="shared" si="1"/>
        <v>0.92307692307692324</v>
      </c>
      <c r="K32" s="24"/>
      <c r="M32" s="22">
        <v>22</v>
      </c>
      <c r="N32" s="24">
        <v>2.2400000000000002</v>
      </c>
      <c r="O32" s="24">
        <v>0.85</v>
      </c>
      <c r="P32" s="23">
        <f t="shared" si="2"/>
        <v>1.0256410256410258</v>
      </c>
      <c r="Q32" s="24"/>
      <c r="S32" s="22">
        <v>22</v>
      </c>
      <c r="T32" s="24">
        <v>2.25</v>
      </c>
      <c r="U32" s="24">
        <v>0.76</v>
      </c>
      <c r="V32" s="23">
        <f t="shared" si="3"/>
        <v>0.90791438526630175</v>
      </c>
      <c r="W32" s="24"/>
    </row>
    <row r="33" spans="1:23" s="11" customFormat="1" ht="19.5" customHeight="1">
      <c r="A33" s="14">
        <v>23</v>
      </c>
      <c r="B33" s="13">
        <v>2.2400000000000002</v>
      </c>
      <c r="C33" s="13">
        <v>0.79</v>
      </c>
      <c r="D33" s="12">
        <f t="shared" si="0"/>
        <v>1.0047694753577108</v>
      </c>
      <c r="E33" s="15"/>
      <c r="G33" s="14">
        <v>23</v>
      </c>
      <c r="H33" s="13">
        <v>2.23</v>
      </c>
      <c r="I33" s="13">
        <v>0.87</v>
      </c>
      <c r="J33" s="12">
        <f t="shared" si="1"/>
        <v>1.0429570429570432</v>
      </c>
      <c r="K33" s="15"/>
      <c r="M33" s="14">
        <v>23</v>
      </c>
      <c r="N33" s="13">
        <v>2.23</v>
      </c>
      <c r="O33" s="13">
        <v>0.87</v>
      </c>
      <c r="P33" s="12">
        <f t="shared" si="2"/>
        <v>1.0497737556561086</v>
      </c>
      <c r="Q33" s="15"/>
      <c r="S33" s="14">
        <v>23</v>
      </c>
      <c r="T33" s="13">
        <v>2.23</v>
      </c>
      <c r="U33" s="13">
        <v>0.8</v>
      </c>
      <c r="V33" s="12">
        <f t="shared" si="3"/>
        <v>0.95569935291189656</v>
      </c>
      <c r="W33" s="15"/>
    </row>
    <row r="34" spans="1:23" s="11" customFormat="1" ht="19.5" customHeight="1">
      <c r="A34" s="14">
        <v>24</v>
      </c>
      <c r="B34" s="13">
        <v>2.2400000000000002</v>
      </c>
      <c r="C34" s="13">
        <v>0.72</v>
      </c>
      <c r="D34" s="12">
        <f t="shared" si="0"/>
        <v>0.9157392686804452</v>
      </c>
      <c r="E34" s="15"/>
      <c r="G34" s="14">
        <v>24</v>
      </c>
      <c r="H34" s="13">
        <v>2.23</v>
      </c>
      <c r="I34" s="13">
        <v>0.83</v>
      </c>
      <c r="J34" s="12">
        <f t="shared" si="1"/>
        <v>0.99500499500499517</v>
      </c>
      <c r="K34" s="15"/>
      <c r="M34" s="14">
        <v>24</v>
      </c>
      <c r="N34" s="13">
        <v>2.23</v>
      </c>
      <c r="O34" s="13">
        <v>0.81</v>
      </c>
      <c r="P34" s="12">
        <f t="shared" si="2"/>
        <v>0.97737556561085992</v>
      </c>
      <c r="Q34" s="15"/>
      <c r="S34" s="14">
        <v>24</v>
      </c>
      <c r="T34" s="13">
        <v>2.23</v>
      </c>
      <c r="U34" s="13">
        <v>0.77</v>
      </c>
      <c r="V34" s="12">
        <f t="shared" si="3"/>
        <v>0.91986062717770045</v>
      </c>
      <c r="W34" s="15"/>
    </row>
    <row r="35" spans="1:23">
      <c r="A35" s="45" t="s">
        <v>41</v>
      </c>
      <c r="B35" s="46">
        <f>AVERAGE(B11:B34)</f>
        <v>2.2387500000000009</v>
      </c>
      <c r="C35" s="46">
        <f>AVERAGE(C11:C34)</f>
        <v>0.78624999999999989</v>
      </c>
      <c r="D35" s="47">
        <f>AVERAGE(D11:D34)</f>
        <v>1.0000000000000002</v>
      </c>
      <c r="E35" s="48"/>
      <c r="G35" s="45" t="s">
        <v>41</v>
      </c>
      <c r="H35" s="46">
        <f>AVERAGE(H11:H34)</f>
        <v>2.2337499999999992</v>
      </c>
      <c r="I35" s="46">
        <f>AVERAGE(I11:I34)</f>
        <v>0.8341666666666665</v>
      </c>
      <c r="J35" s="47">
        <f>AVERAGE(J11:J34)</f>
        <v>1.0000000000000002</v>
      </c>
      <c r="K35" s="48"/>
      <c r="M35" s="45" t="s">
        <v>41</v>
      </c>
      <c r="N35" s="46">
        <f>AVERAGE(N11:N34)</f>
        <v>2.2320833333333328</v>
      </c>
      <c r="O35" s="46">
        <f>AVERAGE(O11:O34)</f>
        <v>0.82874999999999988</v>
      </c>
      <c r="P35" s="47">
        <f>AVERAGE(P11:P34)</f>
        <v>1</v>
      </c>
      <c r="Q35" s="48"/>
      <c r="S35" s="45" t="s">
        <v>41</v>
      </c>
      <c r="T35" s="46">
        <f>AVERAGE(T11:T34)</f>
        <v>2.2333333333333325</v>
      </c>
      <c r="U35" s="46">
        <f>AVERAGE(U11:U34)</f>
        <v>0.83708333333333329</v>
      </c>
      <c r="V35" s="47">
        <f>AVERAGE(V11:V34)</f>
        <v>1</v>
      </c>
      <c r="W35" s="48"/>
    </row>
  </sheetData>
  <mergeCells count="4">
    <mergeCell ref="A1:D1"/>
    <mergeCell ref="G1:J1"/>
    <mergeCell ref="M1:P1"/>
    <mergeCell ref="S1:V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6B230-7934-4FE5-8688-4823E9974A30}">
  <sheetPr>
    <tabColor rgb="FF00B0F0"/>
  </sheetPr>
  <dimension ref="A1:W35"/>
  <sheetViews>
    <sheetView topLeftCell="D13" zoomScale="85" zoomScaleNormal="85" workbookViewId="0">
      <selection activeCell="N15" sqref="N15"/>
    </sheetView>
  </sheetViews>
  <sheetFormatPr defaultRowHeight="17.399999999999999"/>
  <cols>
    <col min="1" max="1" width="14.8984375" bestFit="1" customWidth="1"/>
    <col min="2" max="2" width="19" bestFit="1" customWidth="1"/>
    <col min="3" max="3" width="18.59765625" bestFit="1" customWidth="1"/>
    <col min="4" max="4" width="7.59765625" bestFit="1" customWidth="1"/>
    <col min="5" max="5" width="8.19921875" bestFit="1" customWidth="1"/>
    <col min="7" max="7" width="14.8984375" bestFit="1" customWidth="1"/>
    <col min="8" max="8" width="19" bestFit="1" customWidth="1"/>
    <col min="9" max="9" width="18.59765625" bestFit="1" customWidth="1"/>
    <col min="10" max="10" width="7.59765625" bestFit="1" customWidth="1"/>
    <col min="11" max="11" width="8.19921875" customWidth="1"/>
    <col min="13" max="13" width="14.8984375" bestFit="1" customWidth="1"/>
    <col min="14" max="14" width="19" bestFit="1" customWidth="1"/>
    <col min="15" max="15" width="18.59765625" bestFit="1" customWidth="1"/>
    <col min="16" max="16" width="6.69921875" bestFit="1" customWidth="1"/>
    <col min="17" max="17" width="8.19921875" bestFit="1" customWidth="1"/>
    <col min="19" max="19" width="14.8984375" bestFit="1" customWidth="1"/>
    <col min="20" max="20" width="19" bestFit="1" customWidth="1"/>
    <col min="21" max="21" width="18.59765625" bestFit="1" customWidth="1"/>
    <col min="22" max="22" width="6.69921875" bestFit="1" customWidth="1"/>
    <col min="23" max="23" width="8.19921875" bestFit="1" customWidth="1"/>
  </cols>
  <sheetData>
    <row r="1" spans="1:23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  <c r="S1" s="53" t="s">
        <v>14</v>
      </c>
      <c r="T1" s="53"/>
      <c r="U1" s="53"/>
      <c r="V1" s="53"/>
      <c r="W1" s="32"/>
    </row>
    <row r="2" spans="1:23" s="3" customFormat="1" ht="24" customHeight="1">
      <c r="A2" s="7" t="s">
        <v>7</v>
      </c>
      <c r="B2" s="2" t="s">
        <v>51</v>
      </c>
      <c r="C2" s="2"/>
      <c r="D2" s="2"/>
      <c r="E2" s="4"/>
      <c r="G2" s="7" t="s">
        <v>7</v>
      </c>
      <c r="H2" s="2" t="s">
        <v>51</v>
      </c>
      <c r="I2" s="2"/>
      <c r="J2" s="2"/>
      <c r="K2" s="4"/>
      <c r="M2" s="7" t="s">
        <v>7</v>
      </c>
      <c r="N2" s="2" t="s">
        <v>51</v>
      </c>
      <c r="O2" s="2"/>
      <c r="P2" s="2"/>
      <c r="Q2" s="4"/>
      <c r="S2" s="7" t="s">
        <v>7</v>
      </c>
      <c r="T2" s="2" t="s">
        <v>51</v>
      </c>
      <c r="U2" s="2"/>
      <c r="V2" s="2"/>
      <c r="W2" s="4"/>
    </row>
    <row r="3" spans="1:23" s="8" customFormat="1" ht="21.75" customHeight="1">
      <c r="A3" s="33" t="s">
        <v>3</v>
      </c>
      <c r="B3" s="19" t="s">
        <v>54</v>
      </c>
      <c r="C3" s="35" t="s">
        <v>49</v>
      </c>
      <c r="D3" s="34" t="s">
        <v>50</v>
      </c>
      <c r="E3" s="36"/>
      <c r="G3" s="33" t="s">
        <v>3</v>
      </c>
      <c r="H3" s="19" t="s">
        <v>59</v>
      </c>
      <c r="I3" s="35" t="s">
        <v>49</v>
      </c>
      <c r="J3" s="34" t="s">
        <v>50</v>
      </c>
      <c r="K3" s="36"/>
      <c r="M3" s="33" t="s">
        <v>3</v>
      </c>
      <c r="N3" s="19" t="s">
        <v>109</v>
      </c>
      <c r="O3" s="35" t="s">
        <v>49</v>
      </c>
      <c r="P3" s="34" t="s">
        <v>50</v>
      </c>
      <c r="Q3" s="36"/>
      <c r="S3" s="33" t="s">
        <v>3</v>
      </c>
      <c r="T3" s="19" t="s">
        <v>121</v>
      </c>
      <c r="U3" s="35" t="s">
        <v>49</v>
      </c>
      <c r="V3" s="34" t="s">
        <v>50</v>
      </c>
      <c r="W3" s="36"/>
    </row>
    <row r="4" spans="1:23" s="8" customFormat="1" ht="21.75" customHeight="1">
      <c r="A4" s="33" t="s">
        <v>4</v>
      </c>
      <c r="B4" s="19" t="s">
        <v>55</v>
      </c>
      <c r="C4" s="35" t="s">
        <v>12</v>
      </c>
      <c r="D4" s="37">
        <v>24</v>
      </c>
      <c r="E4" s="36"/>
      <c r="G4" s="33" t="s">
        <v>4</v>
      </c>
      <c r="H4" s="19" t="s">
        <v>55</v>
      </c>
      <c r="I4" s="35" t="s">
        <v>12</v>
      </c>
      <c r="J4" s="37">
        <v>23</v>
      </c>
      <c r="K4" s="36"/>
      <c r="M4" s="33" t="s">
        <v>4</v>
      </c>
      <c r="N4" s="19" t="s">
        <v>55</v>
      </c>
      <c r="O4" s="35" t="s">
        <v>12</v>
      </c>
      <c r="P4" s="37">
        <v>23</v>
      </c>
      <c r="Q4" s="36"/>
      <c r="S4" s="33" t="s">
        <v>4</v>
      </c>
      <c r="T4" s="19" t="s">
        <v>55</v>
      </c>
      <c r="U4" s="35" t="s">
        <v>12</v>
      </c>
      <c r="V4" s="37">
        <v>24</v>
      </c>
      <c r="W4" s="36"/>
    </row>
    <row r="5" spans="1:23" s="8" customFormat="1" ht="21.75" customHeight="1">
      <c r="A5" s="33" t="s">
        <v>15</v>
      </c>
      <c r="B5" s="19" t="s">
        <v>56</v>
      </c>
      <c r="C5" s="35" t="s">
        <v>9</v>
      </c>
      <c r="D5" s="37">
        <f>SUM(B11:B34)</f>
        <v>53.59</v>
      </c>
      <c r="E5" s="36"/>
      <c r="G5" s="33" t="s">
        <v>15</v>
      </c>
      <c r="H5" s="19" t="s">
        <v>56</v>
      </c>
      <c r="I5" s="35" t="s">
        <v>9</v>
      </c>
      <c r="J5" s="49">
        <f>SUM(H11:H34)</f>
        <v>53.700000000000017</v>
      </c>
      <c r="K5" s="36"/>
      <c r="M5" s="33" t="s">
        <v>15</v>
      </c>
      <c r="N5" s="19" t="s">
        <v>56</v>
      </c>
      <c r="O5" s="35" t="s">
        <v>9</v>
      </c>
      <c r="P5" s="49">
        <f>SUM(N11:N34)</f>
        <v>53.6</v>
      </c>
      <c r="Q5" s="36"/>
      <c r="S5" s="33" t="s">
        <v>15</v>
      </c>
      <c r="T5" s="19" t="s">
        <v>56</v>
      </c>
      <c r="U5" s="35" t="s">
        <v>9</v>
      </c>
      <c r="V5" s="49">
        <f>SUM(T11:T34)</f>
        <v>53.690000000000012</v>
      </c>
      <c r="W5" s="36"/>
    </row>
    <row r="6" spans="1:23" s="8" customFormat="1" ht="21.75" customHeight="1">
      <c r="A6" s="33" t="s">
        <v>5</v>
      </c>
      <c r="B6" s="19" t="s">
        <v>57</v>
      </c>
      <c r="C6" s="35" t="s">
        <v>10</v>
      </c>
      <c r="D6" s="37">
        <v>0</v>
      </c>
      <c r="E6" s="36"/>
      <c r="G6" s="33" t="s">
        <v>5</v>
      </c>
      <c r="H6" s="19" t="s">
        <v>57</v>
      </c>
      <c r="I6" s="35" t="s">
        <v>10</v>
      </c>
      <c r="J6" s="37">
        <v>0</v>
      </c>
      <c r="K6" s="36"/>
      <c r="M6" s="33" t="s">
        <v>5</v>
      </c>
      <c r="N6" s="19" t="s">
        <v>57</v>
      </c>
      <c r="O6" s="35" t="s">
        <v>10</v>
      </c>
      <c r="P6" s="37">
        <v>0</v>
      </c>
      <c r="Q6" s="36"/>
      <c r="S6" s="33" t="s">
        <v>5</v>
      </c>
      <c r="T6" s="19" t="s">
        <v>57</v>
      </c>
      <c r="U6" s="35" t="s">
        <v>10</v>
      </c>
      <c r="V6" s="37">
        <v>0</v>
      </c>
      <c r="W6" s="36"/>
    </row>
    <row r="7" spans="1:23" s="8" customFormat="1" ht="21.75" customHeigh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  <c r="M7" s="33" t="s">
        <v>13</v>
      </c>
      <c r="N7" s="18">
        <v>24</v>
      </c>
      <c r="O7" s="35" t="s">
        <v>11</v>
      </c>
      <c r="P7" s="37">
        <v>0</v>
      </c>
      <c r="Q7" s="36"/>
      <c r="S7" s="33" t="s">
        <v>13</v>
      </c>
      <c r="T7" s="18">
        <v>24</v>
      </c>
      <c r="U7" s="35" t="s">
        <v>11</v>
      </c>
      <c r="V7" s="37">
        <v>0</v>
      </c>
      <c r="W7" s="36"/>
    </row>
    <row r="8" spans="1:23" s="8" customFormat="1" ht="21.75" customHeight="1">
      <c r="A8" s="9" t="s">
        <v>6</v>
      </c>
      <c r="B8" s="19" t="s">
        <v>58</v>
      </c>
      <c r="C8" s="35" t="s">
        <v>16</v>
      </c>
      <c r="D8" s="38">
        <v>0.8620833333333332</v>
      </c>
      <c r="E8" s="39"/>
      <c r="G8" s="9" t="s">
        <v>6</v>
      </c>
      <c r="H8" s="19" t="s">
        <v>58</v>
      </c>
      <c r="I8" s="35" t="s">
        <v>16</v>
      </c>
      <c r="J8" s="38">
        <v>0.70416666666666672</v>
      </c>
      <c r="K8" s="39"/>
      <c r="M8" s="9" t="s">
        <v>6</v>
      </c>
      <c r="N8" s="19" t="s">
        <v>58</v>
      </c>
      <c r="O8" s="35" t="s">
        <v>16</v>
      </c>
      <c r="P8" s="38">
        <v>0.70416666666666672</v>
      </c>
      <c r="Q8" s="39"/>
      <c r="S8" s="9" t="s">
        <v>6</v>
      </c>
      <c r="T8" s="19" t="s">
        <v>58</v>
      </c>
      <c r="U8" s="35" t="s">
        <v>16</v>
      </c>
      <c r="V8" s="38">
        <v>0.70416666666666672</v>
      </c>
      <c r="W8" s="39"/>
    </row>
    <row r="9" spans="1:23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  <c r="S9" s="7" t="s">
        <v>8</v>
      </c>
      <c r="T9" s="5"/>
      <c r="U9" s="6"/>
      <c r="V9" s="6"/>
      <c r="W9" s="32"/>
    </row>
    <row r="10" spans="1:23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  <c r="S10" s="40" t="s">
        <v>0</v>
      </c>
      <c r="T10" s="41" t="s">
        <v>1</v>
      </c>
      <c r="U10" s="42" t="s">
        <v>2</v>
      </c>
      <c r="V10" s="43" t="s">
        <v>18</v>
      </c>
      <c r="W10" s="13" t="s">
        <v>17</v>
      </c>
    </row>
    <row r="11" spans="1:23" s="10" customFormat="1" ht="19.5" customHeight="1">
      <c r="A11" s="24">
        <v>1</v>
      </c>
      <c r="B11" s="24">
        <v>2.2400000000000002</v>
      </c>
      <c r="C11" s="24">
        <v>0.9</v>
      </c>
      <c r="D11" s="28">
        <f>C11/D$8</f>
        <v>1.0439826002899955</v>
      </c>
      <c r="E11" s="24"/>
      <c r="G11" s="24">
        <v>1</v>
      </c>
      <c r="H11" s="24">
        <v>2.2400000000000002</v>
      </c>
      <c r="I11" s="24">
        <v>0.6</v>
      </c>
      <c r="J11" s="28">
        <f>I11/J$8</f>
        <v>0.85207100591715967</v>
      </c>
      <c r="K11" s="24"/>
      <c r="M11" s="24">
        <v>1</v>
      </c>
      <c r="N11" s="24">
        <v>2.2400000000000002</v>
      </c>
      <c r="O11" s="24">
        <v>0.71</v>
      </c>
      <c r="P11" s="28">
        <f>O11/P$8</f>
        <v>1.008284023668639</v>
      </c>
      <c r="Q11" s="24"/>
      <c r="S11" s="24">
        <v>1</v>
      </c>
      <c r="T11" s="24">
        <v>2.2400000000000002</v>
      </c>
      <c r="U11" s="24">
        <v>0.69</v>
      </c>
      <c r="V11" s="28">
        <f>U11/V$8</f>
        <v>0.9798816568047336</v>
      </c>
      <c r="W11" s="24"/>
    </row>
    <row r="12" spans="1:23" s="11" customFormat="1" ht="19.5" customHeight="1">
      <c r="A12" s="17">
        <v>2</v>
      </c>
      <c r="B12" s="17">
        <v>2.2599999999999998</v>
      </c>
      <c r="C12" s="17">
        <v>0.89</v>
      </c>
      <c r="D12" s="29">
        <f>C12/D$8</f>
        <v>1.0323827936201064</v>
      </c>
      <c r="E12" s="17" t="s">
        <v>19</v>
      </c>
      <c r="G12" s="17">
        <v>2</v>
      </c>
      <c r="H12" s="17">
        <v>2.2200000000000002</v>
      </c>
      <c r="I12" s="17">
        <v>0.72</v>
      </c>
      <c r="J12" s="29">
        <f>I12/J$8</f>
        <v>1.0224852071005917</v>
      </c>
      <c r="K12" s="17" t="s">
        <v>19</v>
      </c>
      <c r="M12" s="17">
        <v>2</v>
      </c>
      <c r="N12" s="17">
        <v>2.2200000000000002</v>
      </c>
      <c r="O12" s="17">
        <v>0.76</v>
      </c>
      <c r="P12" s="29">
        <f>O12/P$8</f>
        <v>1.0792899408284022</v>
      </c>
      <c r="Q12" s="17" t="s">
        <v>19</v>
      </c>
      <c r="S12" s="17">
        <v>2</v>
      </c>
      <c r="T12" s="17">
        <v>2.2200000000000002</v>
      </c>
      <c r="U12" s="17">
        <v>0.71</v>
      </c>
      <c r="V12" s="29">
        <f>U12/V$8</f>
        <v>1.008284023668639</v>
      </c>
      <c r="W12" s="17" t="s">
        <v>19</v>
      </c>
    </row>
    <row r="13" spans="1:23" s="11" customFormat="1" ht="19.5" customHeight="1">
      <c r="A13" s="24">
        <v>3</v>
      </c>
      <c r="B13" s="24">
        <v>2.2400000000000002</v>
      </c>
      <c r="C13" s="24">
        <v>0.88</v>
      </c>
      <c r="D13" s="28">
        <f t="shared" ref="D13:D34" si="0">C13/D$8</f>
        <v>1.0207829869502176</v>
      </c>
      <c r="E13" s="24"/>
      <c r="G13" s="24">
        <v>3</v>
      </c>
      <c r="H13" s="24">
        <v>2.2400000000000002</v>
      </c>
      <c r="I13" s="24">
        <v>0.72</v>
      </c>
      <c r="J13" s="28">
        <f t="shared" ref="J13:J34" si="1">I13/J$8</f>
        <v>1.0224852071005917</v>
      </c>
      <c r="K13" s="24"/>
      <c r="M13" s="24">
        <v>3</v>
      </c>
      <c r="N13" s="24">
        <v>2.2400000000000002</v>
      </c>
      <c r="O13" s="24">
        <v>0.68</v>
      </c>
      <c r="P13" s="28">
        <f t="shared" ref="P13:P34" si="2">O13/P$8</f>
        <v>0.96568047337278107</v>
      </c>
      <c r="Q13" s="24"/>
      <c r="S13" s="24">
        <v>3</v>
      </c>
      <c r="T13" s="24">
        <v>2.25</v>
      </c>
      <c r="U13" s="24">
        <v>0.65</v>
      </c>
      <c r="V13" s="28">
        <f t="shared" ref="V13:V34" si="3">U13/V$8</f>
        <v>0.92307692307692302</v>
      </c>
      <c r="W13" s="24"/>
    </row>
    <row r="14" spans="1:23" s="11" customFormat="1" ht="19.5" customHeight="1">
      <c r="A14" s="17">
        <v>4</v>
      </c>
      <c r="B14" s="17">
        <v>2.25</v>
      </c>
      <c r="C14" s="17">
        <v>0.84</v>
      </c>
      <c r="D14" s="29">
        <f t="shared" si="0"/>
        <v>0.97438376027066231</v>
      </c>
      <c r="E14" s="17" t="s">
        <v>19</v>
      </c>
      <c r="G14" s="17">
        <v>4</v>
      </c>
      <c r="H14" s="17">
        <v>2.2400000000000002</v>
      </c>
      <c r="I14" s="17">
        <v>0.73</v>
      </c>
      <c r="J14" s="29">
        <f t="shared" si="1"/>
        <v>1.0366863905325443</v>
      </c>
      <c r="K14" s="17" t="s">
        <v>19</v>
      </c>
      <c r="M14" s="17">
        <v>4</v>
      </c>
      <c r="N14" s="17">
        <v>2.2400000000000002</v>
      </c>
      <c r="O14" s="17">
        <v>0.68</v>
      </c>
      <c r="P14" s="29">
        <f t="shared" si="2"/>
        <v>0.96568047337278107</v>
      </c>
      <c r="Q14" s="17" t="s">
        <v>19</v>
      </c>
      <c r="S14" s="17">
        <v>4</v>
      </c>
      <c r="T14" s="17">
        <v>2.2400000000000002</v>
      </c>
      <c r="U14" s="17">
        <v>0.65</v>
      </c>
      <c r="V14" s="29">
        <f t="shared" si="3"/>
        <v>0.92307692307692302</v>
      </c>
      <c r="W14" s="17" t="s">
        <v>19</v>
      </c>
    </row>
    <row r="15" spans="1:23" s="11" customFormat="1" ht="19.5" customHeight="1">
      <c r="A15" s="24">
        <v>5</v>
      </c>
      <c r="B15" s="24">
        <v>2.2400000000000002</v>
      </c>
      <c r="C15" s="24">
        <v>0.91</v>
      </c>
      <c r="D15" s="28">
        <f t="shared" si="0"/>
        <v>1.0555824069598843</v>
      </c>
      <c r="E15" s="24"/>
      <c r="G15" s="24">
        <v>5</v>
      </c>
      <c r="H15" s="24">
        <v>2.2400000000000002</v>
      </c>
      <c r="I15" s="24">
        <v>0.71</v>
      </c>
      <c r="J15" s="28">
        <f t="shared" si="1"/>
        <v>1.008284023668639</v>
      </c>
      <c r="K15" s="24"/>
      <c r="M15" s="24">
        <v>5</v>
      </c>
      <c r="N15" s="24">
        <v>2.2400000000000002</v>
      </c>
      <c r="O15" s="24">
        <v>0.69</v>
      </c>
      <c r="P15" s="28">
        <f t="shared" si="2"/>
        <v>0.9798816568047336</v>
      </c>
      <c r="Q15" s="24"/>
      <c r="S15" s="24">
        <v>5</v>
      </c>
      <c r="T15" s="24">
        <v>2.25</v>
      </c>
      <c r="U15" s="24">
        <v>0.69</v>
      </c>
      <c r="V15" s="28">
        <f t="shared" si="3"/>
        <v>0.9798816568047336</v>
      </c>
      <c r="W15" s="24"/>
    </row>
    <row r="16" spans="1:23" s="11" customFormat="1" ht="19.5" customHeight="1">
      <c r="A16" s="24">
        <v>6</v>
      </c>
      <c r="B16" s="24">
        <v>2.2400000000000002</v>
      </c>
      <c r="C16" s="24">
        <v>0.88</v>
      </c>
      <c r="D16" s="28">
        <f t="shared" si="0"/>
        <v>1.0207829869502176</v>
      </c>
      <c r="E16" s="24"/>
      <c r="G16" s="24">
        <v>6</v>
      </c>
      <c r="H16" s="24">
        <v>2.2400000000000002</v>
      </c>
      <c r="I16" s="24">
        <v>0.69</v>
      </c>
      <c r="J16" s="28">
        <f t="shared" si="1"/>
        <v>0.9798816568047336</v>
      </c>
      <c r="K16" s="24"/>
      <c r="M16" s="24">
        <v>6</v>
      </c>
      <c r="N16" s="24">
        <v>2.23</v>
      </c>
      <c r="O16" s="24">
        <v>0.64</v>
      </c>
      <c r="P16" s="28">
        <f t="shared" si="2"/>
        <v>0.90887573964497037</v>
      </c>
      <c r="Q16" s="24"/>
      <c r="S16" s="24">
        <v>6</v>
      </c>
      <c r="T16" s="24">
        <v>2.2400000000000002</v>
      </c>
      <c r="U16" s="24">
        <v>0.7</v>
      </c>
      <c r="V16" s="28">
        <f t="shared" si="3"/>
        <v>0.99408284023668625</v>
      </c>
      <c r="W16" s="24"/>
    </row>
    <row r="17" spans="1:23" s="11" customFormat="1" ht="19.5" customHeight="1">
      <c r="A17" s="17">
        <v>7</v>
      </c>
      <c r="B17" s="17">
        <v>2.2200000000000002</v>
      </c>
      <c r="C17" s="17">
        <v>0.86</v>
      </c>
      <c r="D17" s="29">
        <f t="shared" si="0"/>
        <v>0.99758337361043992</v>
      </c>
      <c r="E17" s="17" t="s">
        <v>19</v>
      </c>
      <c r="G17" s="17">
        <v>7</v>
      </c>
      <c r="H17" s="17">
        <v>2.2400000000000002</v>
      </c>
      <c r="I17" s="17">
        <v>0.72</v>
      </c>
      <c r="J17" s="29">
        <f t="shared" si="1"/>
        <v>1.0224852071005917</v>
      </c>
      <c r="K17" s="17" t="s">
        <v>19</v>
      </c>
      <c r="M17" s="17">
        <v>7</v>
      </c>
      <c r="N17" s="17">
        <v>2.23</v>
      </c>
      <c r="O17" s="17">
        <v>0.68</v>
      </c>
      <c r="P17" s="29">
        <f t="shared" si="2"/>
        <v>0.96568047337278107</v>
      </c>
      <c r="Q17" s="17" t="s">
        <v>19</v>
      </c>
      <c r="S17" s="17">
        <v>7</v>
      </c>
      <c r="T17" s="17">
        <v>2.2400000000000002</v>
      </c>
      <c r="U17" s="17">
        <v>0.67</v>
      </c>
      <c r="V17" s="29">
        <f t="shared" si="3"/>
        <v>0.95147928994082842</v>
      </c>
      <c r="W17" s="17" t="s">
        <v>19</v>
      </c>
    </row>
    <row r="18" spans="1:23" s="11" customFormat="1" ht="19.5" customHeight="1">
      <c r="A18" s="24">
        <v>8</v>
      </c>
      <c r="B18" s="24">
        <v>2.2200000000000002</v>
      </c>
      <c r="C18" s="24">
        <v>0.93</v>
      </c>
      <c r="D18" s="28">
        <f t="shared" si="0"/>
        <v>1.0787820202996619</v>
      </c>
      <c r="E18" s="24"/>
      <c r="G18" s="24">
        <v>8</v>
      </c>
      <c r="H18" s="24">
        <v>2.2400000000000002</v>
      </c>
      <c r="I18" s="24">
        <v>0.72</v>
      </c>
      <c r="J18" s="28">
        <f t="shared" si="1"/>
        <v>1.0224852071005917</v>
      </c>
      <c r="K18" s="24"/>
      <c r="M18" s="24">
        <v>8</v>
      </c>
      <c r="N18" s="24">
        <v>2.2400000000000002</v>
      </c>
      <c r="O18" s="24">
        <v>0.62</v>
      </c>
      <c r="P18" s="28">
        <f t="shared" si="2"/>
        <v>0.88047337278106497</v>
      </c>
      <c r="Q18" s="24"/>
      <c r="S18" s="24">
        <v>8</v>
      </c>
      <c r="T18" s="24">
        <v>2.25</v>
      </c>
      <c r="U18" s="24">
        <v>0.66</v>
      </c>
      <c r="V18" s="28">
        <f t="shared" si="3"/>
        <v>0.93727810650887566</v>
      </c>
      <c r="W18" s="24"/>
    </row>
    <row r="19" spans="1:23" s="11" customFormat="1" ht="19.5" customHeight="1">
      <c r="A19" s="17">
        <v>9</v>
      </c>
      <c r="B19" s="17">
        <v>2.23</v>
      </c>
      <c r="C19" s="17">
        <v>0.95</v>
      </c>
      <c r="D19" s="29">
        <f t="shared" si="0"/>
        <v>1.1019816336394395</v>
      </c>
      <c r="E19" s="17" t="s">
        <v>19</v>
      </c>
      <c r="G19" s="17">
        <v>9</v>
      </c>
      <c r="H19" s="17">
        <v>2.23</v>
      </c>
      <c r="I19" s="17">
        <v>0.61</v>
      </c>
      <c r="J19" s="29">
        <f t="shared" si="1"/>
        <v>0.86627218934911232</v>
      </c>
      <c r="K19" s="17" t="s">
        <v>19</v>
      </c>
      <c r="M19" s="17">
        <v>9</v>
      </c>
      <c r="N19" s="17">
        <v>2.2200000000000002</v>
      </c>
      <c r="O19" s="17">
        <v>0.67</v>
      </c>
      <c r="P19" s="29">
        <f t="shared" si="2"/>
        <v>0.95147928994082842</v>
      </c>
      <c r="Q19" s="17" t="s">
        <v>19</v>
      </c>
      <c r="S19" s="17">
        <v>9</v>
      </c>
      <c r="T19" s="17">
        <v>2.2200000000000002</v>
      </c>
      <c r="U19" s="17">
        <v>0.7</v>
      </c>
      <c r="V19" s="29">
        <f t="shared" si="3"/>
        <v>0.99408284023668625</v>
      </c>
      <c r="W19" s="17" t="s">
        <v>19</v>
      </c>
    </row>
    <row r="20" spans="1:23" s="11" customFormat="1" ht="19.5" customHeight="1">
      <c r="A20" s="24">
        <v>10</v>
      </c>
      <c r="B20" s="24">
        <v>2.23</v>
      </c>
      <c r="C20" s="24">
        <v>0.88</v>
      </c>
      <c r="D20" s="28">
        <f t="shared" si="0"/>
        <v>1.0207829869502176</v>
      </c>
      <c r="E20" s="24"/>
      <c r="G20" s="24">
        <v>10</v>
      </c>
      <c r="H20" s="24">
        <v>2.2400000000000002</v>
      </c>
      <c r="I20" s="24">
        <v>0.7</v>
      </c>
      <c r="J20" s="28">
        <f t="shared" si="1"/>
        <v>0.99408284023668625</v>
      </c>
      <c r="K20" s="24"/>
      <c r="M20" s="24">
        <v>10</v>
      </c>
      <c r="N20" s="24">
        <v>2.23</v>
      </c>
      <c r="O20" s="24">
        <v>0.66</v>
      </c>
      <c r="P20" s="28">
        <f t="shared" si="2"/>
        <v>0.93727810650887566</v>
      </c>
      <c r="Q20" s="24"/>
      <c r="S20" s="24">
        <v>10</v>
      </c>
      <c r="T20" s="24">
        <v>2.23</v>
      </c>
      <c r="U20" s="24">
        <v>0.69</v>
      </c>
      <c r="V20" s="28">
        <f t="shared" si="3"/>
        <v>0.9798816568047336</v>
      </c>
      <c r="W20" s="24"/>
    </row>
    <row r="21" spans="1:23" s="11" customFormat="1" ht="19.5" customHeight="1">
      <c r="A21" s="24">
        <v>11</v>
      </c>
      <c r="B21" s="24">
        <v>2.2200000000000002</v>
      </c>
      <c r="C21" s="24">
        <v>0.82</v>
      </c>
      <c r="D21" s="28">
        <f t="shared" si="0"/>
        <v>0.9511841469308846</v>
      </c>
      <c r="E21" s="24"/>
      <c r="G21" s="24">
        <v>11</v>
      </c>
      <c r="H21" s="24">
        <v>2.23</v>
      </c>
      <c r="I21" s="24">
        <v>0.71</v>
      </c>
      <c r="J21" s="28">
        <f t="shared" si="1"/>
        <v>1.008284023668639</v>
      </c>
      <c r="K21" s="24"/>
      <c r="M21" s="24">
        <v>11</v>
      </c>
      <c r="N21" s="24">
        <v>2.23</v>
      </c>
      <c r="O21" s="24">
        <v>0.75</v>
      </c>
      <c r="P21" s="28">
        <f t="shared" si="2"/>
        <v>1.0650887573964496</v>
      </c>
      <c r="Q21" s="24"/>
      <c r="S21" s="24">
        <v>11</v>
      </c>
      <c r="T21" s="24">
        <v>2.23</v>
      </c>
      <c r="U21" s="24">
        <v>0.71</v>
      </c>
      <c r="V21" s="28">
        <f t="shared" si="3"/>
        <v>1.008284023668639</v>
      </c>
      <c r="W21" s="24"/>
    </row>
    <row r="22" spans="1:23" s="11" customFormat="1" ht="19.5" customHeight="1">
      <c r="A22" s="24">
        <v>12</v>
      </c>
      <c r="B22" s="24">
        <v>2.2400000000000002</v>
      </c>
      <c r="C22" s="24">
        <v>0.85</v>
      </c>
      <c r="D22" s="28">
        <f t="shared" si="0"/>
        <v>0.98598356694055111</v>
      </c>
      <c r="E22" s="24"/>
      <c r="G22" s="24">
        <v>12</v>
      </c>
      <c r="H22" s="24">
        <v>2.2400000000000002</v>
      </c>
      <c r="I22" s="24">
        <v>0.79</v>
      </c>
      <c r="J22" s="28">
        <f t="shared" si="1"/>
        <v>1.1218934911242604</v>
      </c>
      <c r="K22" s="24"/>
      <c r="M22" s="24">
        <v>12</v>
      </c>
      <c r="N22" s="24">
        <v>2.2400000000000002</v>
      </c>
      <c r="O22" s="24">
        <v>0.77</v>
      </c>
      <c r="P22" s="28">
        <f t="shared" si="2"/>
        <v>1.0934911242603549</v>
      </c>
      <c r="Q22" s="24"/>
      <c r="S22" s="24">
        <v>12</v>
      </c>
      <c r="T22" s="24">
        <v>2.2400000000000002</v>
      </c>
      <c r="U22" s="24">
        <v>0.77</v>
      </c>
      <c r="V22" s="28">
        <f t="shared" si="3"/>
        <v>1.0934911242603549</v>
      </c>
      <c r="W22" s="24"/>
    </row>
    <row r="23" spans="1:23" s="11" customFormat="1" ht="19.5" customHeight="1">
      <c r="A23" s="24">
        <v>13</v>
      </c>
      <c r="B23" s="24">
        <v>2.23</v>
      </c>
      <c r="C23" s="24">
        <v>0.85</v>
      </c>
      <c r="D23" s="28">
        <f t="shared" si="0"/>
        <v>0.98598356694055111</v>
      </c>
      <c r="E23" s="24"/>
      <c r="G23" s="24">
        <v>13</v>
      </c>
      <c r="H23" s="24">
        <v>2.25</v>
      </c>
      <c r="I23" s="24">
        <v>0.84</v>
      </c>
      <c r="J23" s="28">
        <f t="shared" si="1"/>
        <v>1.1928994082840236</v>
      </c>
      <c r="K23" s="24"/>
      <c r="M23" s="24">
        <v>13</v>
      </c>
      <c r="N23" s="24">
        <v>2.2400000000000002</v>
      </c>
      <c r="O23" s="24">
        <v>0.77</v>
      </c>
      <c r="P23" s="28">
        <f t="shared" si="2"/>
        <v>1.0934911242603549</v>
      </c>
      <c r="Q23" s="24"/>
      <c r="S23" s="24">
        <v>13</v>
      </c>
      <c r="T23" s="24">
        <v>2.2400000000000002</v>
      </c>
      <c r="U23" s="24">
        <v>0.68</v>
      </c>
      <c r="V23" s="28">
        <f t="shared" si="3"/>
        <v>0.96568047337278107</v>
      </c>
      <c r="W23" s="24"/>
    </row>
    <row r="24" spans="1:23" s="11" customFormat="1" ht="19.5" customHeight="1">
      <c r="A24" s="24">
        <v>14</v>
      </c>
      <c r="B24" s="24">
        <v>2.2200000000000002</v>
      </c>
      <c r="C24" s="24">
        <v>0.87</v>
      </c>
      <c r="D24" s="28">
        <f t="shared" si="0"/>
        <v>1.0091831802803288</v>
      </c>
      <c r="E24" s="24"/>
      <c r="G24" s="24">
        <v>14</v>
      </c>
      <c r="H24" s="24">
        <v>2.23</v>
      </c>
      <c r="I24" s="24">
        <v>0.67</v>
      </c>
      <c r="J24" s="28">
        <f t="shared" si="1"/>
        <v>0.95147928994082842</v>
      </c>
      <c r="K24" s="24"/>
      <c r="M24" s="24">
        <v>14</v>
      </c>
      <c r="N24" s="24">
        <v>2.23</v>
      </c>
      <c r="O24" s="24">
        <v>0.72</v>
      </c>
      <c r="P24" s="28">
        <f t="shared" si="2"/>
        <v>1.0224852071005917</v>
      </c>
      <c r="Q24" s="24"/>
      <c r="S24" s="24">
        <v>14</v>
      </c>
      <c r="T24" s="24">
        <v>2.2200000000000002</v>
      </c>
      <c r="U24" s="24">
        <v>0.67</v>
      </c>
      <c r="V24" s="28">
        <f t="shared" si="3"/>
        <v>0.95147928994082842</v>
      </c>
      <c r="W24" s="24"/>
    </row>
    <row r="25" spans="1:23" s="11" customFormat="1" ht="19.5" customHeight="1">
      <c r="A25" s="24">
        <v>15</v>
      </c>
      <c r="B25" s="24">
        <v>2.2400000000000002</v>
      </c>
      <c r="C25" s="24">
        <v>0.84</v>
      </c>
      <c r="D25" s="28">
        <f t="shared" si="0"/>
        <v>0.97438376027066231</v>
      </c>
      <c r="E25" s="24"/>
      <c r="G25" s="24">
        <v>15</v>
      </c>
      <c r="H25" s="24">
        <v>2.2400000000000002</v>
      </c>
      <c r="I25" s="24">
        <v>0.66</v>
      </c>
      <c r="J25" s="28">
        <f t="shared" si="1"/>
        <v>0.93727810650887566</v>
      </c>
      <c r="K25" s="24"/>
      <c r="M25" s="24">
        <v>15</v>
      </c>
      <c r="N25" s="24">
        <v>2.2400000000000002</v>
      </c>
      <c r="O25" s="24">
        <v>0.7</v>
      </c>
      <c r="P25" s="28">
        <f t="shared" si="2"/>
        <v>0.99408284023668625</v>
      </c>
      <c r="Q25" s="24"/>
      <c r="S25" s="24">
        <v>15</v>
      </c>
      <c r="T25" s="24">
        <v>2.2400000000000002</v>
      </c>
      <c r="U25" s="24">
        <v>0.69</v>
      </c>
      <c r="V25" s="28">
        <f t="shared" si="3"/>
        <v>0.9798816568047336</v>
      </c>
      <c r="W25" s="24"/>
    </row>
    <row r="26" spans="1:23" s="11" customFormat="1" ht="19.5" customHeight="1">
      <c r="A26" s="24">
        <v>16</v>
      </c>
      <c r="B26" s="24">
        <v>2.2200000000000002</v>
      </c>
      <c r="C26" s="24">
        <v>0.94</v>
      </c>
      <c r="D26" s="28">
        <f t="shared" si="0"/>
        <v>1.0903818269695507</v>
      </c>
      <c r="E26" s="24"/>
      <c r="G26" s="24">
        <v>16</v>
      </c>
      <c r="H26" s="24">
        <v>2.2400000000000002</v>
      </c>
      <c r="I26" s="24">
        <v>0.68</v>
      </c>
      <c r="J26" s="28">
        <f t="shared" si="1"/>
        <v>0.96568047337278107</v>
      </c>
      <c r="K26" s="24"/>
      <c r="M26" s="24">
        <v>16</v>
      </c>
      <c r="N26" s="24">
        <v>2.23</v>
      </c>
      <c r="O26" s="24">
        <v>0.64</v>
      </c>
      <c r="P26" s="28">
        <f t="shared" si="2"/>
        <v>0.90887573964497037</v>
      </c>
      <c r="Q26" s="24"/>
      <c r="S26" s="24">
        <v>16</v>
      </c>
      <c r="T26" s="24">
        <v>2.23</v>
      </c>
      <c r="U26" s="24">
        <v>0.63</v>
      </c>
      <c r="V26" s="28">
        <f t="shared" si="3"/>
        <v>0.89467455621301772</v>
      </c>
      <c r="W26" s="24"/>
    </row>
    <row r="27" spans="1:23" s="11" customFormat="1" ht="19.5" customHeight="1">
      <c r="A27" s="17">
        <v>17</v>
      </c>
      <c r="B27" s="17">
        <v>2.2000000000000002</v>
      </c>
      <c r="C27" s="17">
        <v>0.81</v>
      </c>
      <c r="D27" s="29">
        <f t="shared" si="0"/>
        <v>0.93958434026099591</v>
      </c>
      <c r="E27" s="17" t="s">
        <v>19</v>
      </c>
      <c r="G27" s="17">
        <v>17</v>
      </c>
      <c r="H27" s="17">
        <v>2.2400000000000002</v>
      </c>
      <c r="I27" s="17">
        <v>0.66</v>
      </c>
      <c r="J27" s="29">
        <f t="shared" si="1"/>
        <v>0.93727810650887566</v>
      </c>
      <c r="K27" s="17" t="s">
        <v>19</v>
      </c>
      <c r="M27" s="17">
        <v>17</v>
      </c>
      <c r="N27" s="17">
        <v>2.23</v>
      </c>
      <c r="O27" s="17">
        <v>0.63</v>
      </c>
      <c r="P27" s="29">
        <f t="shared" si="2"/>
        <v>0.89467455621301772</v>
      </c>
      <c r="Q27" s="17" t="s">
        <v>19</v>
      </c>
      <c r="S27" s="17">
        <v>17</v>
      </c>
      <c r="T27" s="17">
        <v>2.2400000000000002</v>
      </c>
      <c r="U27" s="17">
        <v>0.65</v>
      </c>
      <c r="V27" s="29">
        <f t="shared" si="3"/>
        <v>0.92307692307692302</v>
      </c>
      <c r="W27" s="17" t="s">
        <v>19</v>
      </c>
    </row>
    <row r="28" spans="1:23" s="11" customFormat="1" ht="19.5" customHeight="1">
      <c r="A28" s="24">
        <v>18</v>
      </c>
      <c r="B28" s="24">
        <v>2.2400000000000002</v>
      </c>
      <c r="C28" s="24">
        <v>0.83</v>
      </c>
      <c r="D28" s="28">
        <f t="shared" si="0"/>
        <v>0.9627839536007734</v>
      </c>
      <c r="E28" s="24"/>
      <c r="G28" s="24">
        <v>18</v>
      </c>
      <c r="H28" s="24">
        <v>2.2400000000000002</v>
      </c>
      <c r="I28" s="24">
        <v>0.66</v>
      </c>
      <c r="J28" s="28">
        <f t="shared" si="1"/>
        <v>0.93727810650887566</v>
      </c>
      <c r="K28" s="24"/>
      <c r="M28" s="24">
        <v>18</v>
      </c>
      <c r="N28" s="24">
        <v>2.23</v>
      </c>
      <c r="O28" s="24">
        <v>0.74</v>
      </c>
      <c r="P28" s="28">
        <f t="shared" si="2"/>
        <v>1.0508875739644969</v>
      </c>
      <c r="Q28" s="24"/>
      <c r="S28" s="24">
        <v>18</v>
      </c>
      <c r="T28" s="24">
        <v>2.2400000000000002</v>
      </c>
      <c r="U28" s="24">
        <v>0.63</v>
      </c>
      <c r="V28" s="28">
        <f t="shared" si="3"/>
        <v>0.89467455621301772</v>
      </c>
      <c r="W28" s="24"/>
    </row>
    <row r="29" spans="1:23" s="11" customFormat="1" ht="19.5" customHeight="1">
      <c r="A29" s="24">
        <v>19</v>
      </c>
      <c r="B29" s="24">
        <v>2.2200000000000002</v>
      </c>
      <c r="C29" s="24">
        <v>0.85</v>
      </c>
      <c r="D29" s="28">
        <f t="shared" si="0"/>
        <v>0.98598356694055111</v>
      </c>
      <c r="E29" s="24"/>
      <c r="G29" s="24">
        <v>19</v>
      </c>
      <c r="H29" s="24">
        <v>2.2400000000000002</v>
      </c>
      <c r="I29" s="24">
        <v>0.7</v>
      </c>
      <c r="J29" s="28">
        <f t="shared" si="1"/>
        <v>0.99408284023668625</v>
      </c>
      <c r="K29" s="24"/>
      <c r="M29" s="24">
        <v>19</v>
      </c>
      <c r="N29" s="24">
        <v>2.2400000000000002</v>
      </c>
      <c r="O29" s="24">
        <v>0.7</v>
      </c>
      <c r="P29" s="28">
        <f t="shared" si="2"/>
        <v>0.99408284023668625</v>
      </c>
      <c r="Q29" s="24"/>
      <c r="S29" s="24">
        <v>19</v>
      </c>
      <c r="T29" s="24">
        <v>2.2400000000000002</v>
      </c>
      <c r="U29" s="24">
        <v>0.65</v>
      </c>
      <c r="V29" s="28">
        <f t="shared" si="3"/>
        <v>0.92307692307692302</v>
      </c>
      <c r="W29" s="24"/>
    </row>
    <row r="30" spans="1:23" s="11" customFormat="1" ht="19.5" customHeight="1">
      <c r="A30" s="24">
        <v>20</v>
      </c>
      <c r="B30" s="24">
        <v>2.2200000000000002</v>
      </c>
      <c r="C30" s="24">
        <v>0.82</v>
      </c>
      <c r="D30" s="28">
        <f t="shared" si="0"/>
        <v>0.9511841469308846</v>
      </c>
      <c r="E30" s="24"/>
      <c r="G30" s="24">
        <v>20</v>
      </c>
      <c r="H30" s="24">
        <v>2.2400000000000002</v>
      </c>
      <c r="I30" s="24">
        <v>0.75</v>
      </c>
      <c r="J30" s="28">
        <f t="shared" si="1"/>
        <v>1.0650887573964496</v>
      </c>
      <c r="K30" s="24"/>
      <c r="M30" s="24">
        <v>20</v>
      </c>
      <c r="N30" s="24">
        <v>2.2400000000000002</v>
      </c>
      <c r="O30" s="24">
        <v>0.78</v>
      </c>
      <c r="P30" s="28">
        <f t="shared" si="2"/>
        <v>1.1076923076923078</v>
      </c>
      <c r="Q30" s="24"/>
      <c r="S30" s="24">
        <v>20</v>
      </c>
      <c r="T30" s="24">
        <v>2.2400000000000002</v>
      </c>
      <c r="U30" s="24">
        <v>0.69</v>
      </c>
      <c r="V30" s="28">
        <f t="shared" si="3"/>
        <v>0.9798816568047336</v>
      </c>
      <c r="W30" s="24"/>
    </row>
    <row r="31" spans="1:23" s="11" customFormat="1" ht="19.5" customHeight="1">
      <c r="A31" s="17">
        <v>21</v>
      </c>
      <c r="B31" s="17">
        <v>2.2400000000000002</v>
      </c>
      <c r="C31" s="17">
        <v>0.82</v>
      </c>
      <c r="D31" s="29">
        <f t="shared" si="0"/>
        <v>0.9511841469308846</v>
      </c>
      <c r="E31" s="17" t="s">
        <v>19</v>
      </c>
      <c r="G31" s="17">
        <v>21</v>
      </c>
      <c r="H31" s="17">
        <v>2.2400000000000002</v>
      </c>
      <c r="I31" s="17">
        <v>0.74</v>
      </c>
      <c r="J31" s="29">
        <f t="shared" si="1"/>
        <v>1.0508875739644969</v>
      </c>
      <c r="K31" s="17" t="s">
        <v>19</v>
      </c>
      <c r="M31" s="17">
        <v>21</v>
      </c>
      <c r="N31" s="17">
        <v>2.2400000000000002</v>
      </c>
      <c r="O31" s="17">
        <v>0.74</v>
      </c>
      <c r="P31" s="29">
        <f t="shared" si="2"/>
        <v>1.0508875739644969</v>
      </c>
      <c r="Q31" s="17" t="s">
        <v>19</v>
      </c>
      <c r="S31" s="17">
        <v>21</v>
      </c>
      <c r="T31" s="17">
        <v>2.25</v>
      </c>
      <c r="U31" s="17">
        <v>0.71</v>
      </c>
      <c r="V31" s="29">
        <f t="shared" si="3"/>
        <v>1.008284023668639</v>
      </c>
      <c r="W31" s="17" t="s">
        <v>19</v>
      </c>
    </row>
    <row r="32" spans="1:23" s="11" customFormat="1" ht="19.5" customHeight="1">
      <c r="A32" s="24">
        <v>22</v>
      </c>
      <c r="B32" s="24">
        <v>2.25</v>
      </c>
      <c r="C32" s="24">
        <v>0.81</v>
      </c>
      <c r="D32" s="28">
        <f t="shared" si="0"/>
        <v>0.93958434026099591</v>
      </c>
      <c r="E32" s="24"/>
      <c r="G32" s="24">
        <v>22</v>
      </c>
      <c r="H32" s="24">
        <v>2.21</v>
      </c>
      <c r="I32" s="24">
        <v>0.77</v>
      </c>
      <c r="J32" s="28">
        <f t="shared" si="1"/>
        <v>1.0934911242603549</v>
      </c>
      <c r="K32" s="24"/>
      <c r="M32" s="24">
        <v>22</v>
      </c>
      <c r="N32" s="24">
        <v>2.21</v>
      </c>
      <c r="O32" s="24">
        <v>0.81</v>
      </c>
      <c r="P32" s="28">
        <f t="shared" si="2"/>
        <v>1.1502958579881657</v>
      </c>
      <c r="Q32" s="24"/>
      <c r="S32" s="24">
        <v>22</v>
      </c>
      <c r="T32" s="24">
        <v>2.21</v>
      </c>
      <c r="U32" s="24">
        <v>0.73</v>
      </c>
      <c r="V32" s="28">
        <f t="shared" si="3"/>
        <v>1.0366863905325443</v>
      </c>
      <c r="W32" s="24"/>
    </row>
    <row r="33" spans="1:23" s="11" customFormat="1" ht="19.5" customHeight="1">
      <c r="A33" s="24">
        <v>23</v>
      </c>
      <c r="B33" s="24">
        <v>2.2400000000000002</v>
      </c>
      <c r="C33" s="24">
        <v>0.86</v>
      </c>
      <c r="D33" s="28">
        <f t="shared" si="0"/>
        <v>0.99758337361043992</v>
      </c>
      <c r="E33" s="24"/>
      <c r="G33" s="24">
        <v>23</v>
      </c>
      <c r="H33" s="24">
        <v>2.25</v>
      </c>
      <c r="I33" s="24">
        <v>0.68</v>
      </c>
      <c r="J33" s="28">
        <f t="shared" si="1"/>
        <v>0.96568047337278107</v>
      </c>
      <c r="K33" s="24"/>
      <c r="M33" s="24">
        <v>23</v>
      </c>
      <c r="N33" s="24">
        <v>2.2400000000000002</v>
      </c>
      <c r="O33" s="24">
        <v>0.71</v>
      </c>
      <c r="P33" s="28">
        <f t="shared" si="2"/>
        <v>1.008284023668639</v>
      </c>
      <c r="Q33" s="24"/>
      <c r="S33" s="24">
        <v>23</v>
      </c>
      <c r="T33" s="24">
        <v>2.25</v>
      </c>
      <c r="U33" s="24">
        <v>0.63</v>
      </c>
      <c r="V33" s="28">
        <f t="shared" si="3"/>
        <v>0.89467455621301772</v>
      </c>
      <c r="W33" s="24"/>
    </row>
    <row r="34" spans="1:23" s="11" customFormat="1" ht="19.5" customHeight="1">
      <c r="A34" s="15">
        <v>24</v>
      </c>
      <c r="B34" s="13">
        <v>2.2400000000000002</v>
      </c>
      <c r="C34" s="13">
        <v>0.8</v>
      </c>
      <c r="D34" s="30">
        <f t="shared" si="0"/>
        <v>0.927984533591107</v>
      </c>
      <c r="E34" s="15"/>
      <c r="G34" s="15">
        <v>24</v>
      </c>
      <c r="H34" s="13">
        <v>2.2400000000000002</v>
      </c>
      <c r="I34" s="13">
        <v>0.67</v>
      </c>
      <c r="J34" s="30">
        <f t="shared" si="1"/>
        <v>0.95147928994082842</v>
      </c>
      <c r="K34" s="15"/>
      <c r="M34" s="15">
        <v>24</v>
      </c>
      <c r="N34" s="13">
        <v>2.23</v>
      </c>
      <c r="O34" s="13">
        <v>0.65</v>
      </c>
      <c r="P34" s="30">
        <f t="shared" si="2"/>
        <v>0.92307692307692302</v>
      </c>
      <c r="Q34" s="15"/>
      <c r="S34" s="15">
        <v>24</v>
      </c>
      <c r="T34" s="13">
        <v>2.2400000000000002</v>
      </c>
      <c r="U34" s="13">
        <v>0.67</v>
      </c>
      <c r="V34" s="30">
        <f t="shared" si="3"/>
        <v>0.95147928994082842</v>
      </c>
      <c r="W34" s="15"/>
    </row>
    <row r="35" spans="1:23">
      <c r="A35" s="45" t="s">
        <v>41</v>
      </c>
      <c r="B35" s="46">
        <f>AVERAGE(B11:B34)</f>
        <v>2.2329166666666667</v>
      </c>
      <c r="C35" s="46">
        <f>AVERAGE(C11:C34)</f>
        <v>0.8620833333333332</v>
      </c>
      <c r="D35" s="47">
        <f>AVERAGE(D11:D34)</f>
        <v>1.0000000000000002</v>
      </c>
      <c r="E35" s="48"/>
      <c r="G35" s="45" t="s">
        <v>41</v>
      </c>
      <c r="H35" s="46">
        <f>AVERAGE(H11:H34)</f>
        <v>2.2375000000000007</v>
      </c>
      <c r="I35" s="46">
        <f>AVERAGE(I11:I34)</f>
        <v>0.70416666666666672</v>
      </c>
      <c r="J35" s="47">
        <f>AVERAGE(J11:J34)</f>
        <v>1</v>
      </c>
      <c r="K35" s="48"/>
      <c r="M35" s="45" t="s">
        <v>41</v>
      </c>
      <c r="N35" s="46">
        <f>AVERAGE(N11:N34)</f>
        <v>2.2333333333333334</v>
      </c>
      <c r="O35" s="46">
        <f>AVERAGE(O11:O34)</f>
        <v>0.70416666666666661</v>
      </c>
      <c r="P35" s="47">
        <f>AVERAGE(P11:P34)</f>
        <v>1.0000000000000002</v>
      </c>
      <c r="Q35" s="48"/>
      <c r="S35" s="45" t="s">
        <v>41</v>
      </c>
      <c r="T35" s="46">
        <f>AVERAGE(T11:T34)</f>
        <v>2.237083333333334</v>
      </c>
      <c r="U35" s="46">
        <f>AVERAGE(U11:U34)</f>
        <v>0.68000000000000016</v>
      </c>
      <c r="V35" s="47">
        <f>AVERAGE(V11:V34)</f>
        <v>0.96568047337278096</v>
      </c>
      <c r="W35" s="48"/>
    </row>
  </sheetData>
  <mergeCells count="4">
    <mergeCell ref="A1:D1"/>
    <mergeCell ref="G1:J1"/>
    <mergeCell ref="M1:P1"/>
    <mergeCell ref="S1:V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3C640-8CBA-4ECB-9FD2-B922E159CFD4}">
  <sheetPr>
    <tabColor rgb="FF00B0F0"/>
  </sheetPr>
  <dimension ref="A1:W35"/>
  <sheetViews>
    <sheetView topLeftCell="D1" zoomScale="85" zoomScaleNormal="85" workbookViewId="0">
      <selection activeCell="U35" sqref="U35"/>
    </sheetView>
  </sheetViews>
  <sheetFormatPr defaultRowHeight="17.399999999999999"/>
  <cols>
    <col min="1" max="1" width="14.8984375" bestFit="1" customWidth="1"/>
    <col min="2" max="2" width="19" bestFit="1" customWidth="1"/>
    <col min="3" max="3" width="18.59765625" bestFit="1" customWidth="1"/>
    <col min="4" max="4" width="7.59765625" bestFit="1" customWidth="1"/>
    <col min="5" max="5" width="8.19921875" bestFit="1" customWidth="1"/>
    <col min="7" max="7" width="14.8984375" bestFit="1" customWidth="1"/>
    <col min="8" max="8" width="19" bestFit="1" customWidth="1"/>
    <col min="9" max="9" width="18.59765625" bestFit="1" customWidth="1"/>
    <col min="10" max="10" width="7.59765625" bestFit="1" customWidth="1"/>
    <col min="11" max="11" width="8.19921875" bestFit="1" customWidth="1"/>
    <col min="13" max="13" width="14.8984375" bestFit="1" customWidth="1"/>
    <col min="14" max="14" width="19" bestFit="1" customWidth="1"/>
    <col min="15" max="15" width="18.59765625" bestFit="1" customWidth="1"/>
    <col min="16" max="16" width="7.59765625" bestFit="1" customWidth="1"/>
    <col min="19" max="19" width="14.8984375" bestFit="1" customWidth="1"/>
    <col min="20" max="20" width="19" bestFit="1" customWidth="1"/>
    <col min="21" max="21" width="18.59765625" bestFit="1" customWidth="1"/>
    <col min="22" max="22" width="7.59765625" bestFit="1" customWidth="1"/>
    <col min="23" max="23" width="8.19921875" bestFit="1" customWidth="1"/>
  </cols>
  <sheetData>
    <row r="1" spans="1:23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  <c r="S1" s="53" t="s">
        <v>14</v>
      </c>
      <c r="T1" s="53"/>
      <c r="U1" s="53"/>
      <c r="V1" s="53"/>
      <c r="W1" s="32"/>
    </row>
    <row r="2" spans="1:23" s="3" customFormat="1" ht="24" customHeight="1">
      <c r="A2" s="7" t="s">
        <v>7</v>
      </c>
      <c r="B2" s="2" t="s">
        <v>61</v>
      </c>
      <c r="C2" s="2"/>
      <c r="D2" s="2"/>
      <c r="E2" s="4"/>
      <c r="G2" s="7" t="s">
        <v>7</v>
      </c>
      <c r="H2" s="2" t="s">
        <v>61</v>
      </c>
      <c r="I2" s="2"/>
      <c r="J2" s="2"/>
      <c r="K2" s="4"/>
      <c r="M2" s="7" t="s">
        <v>7</v>
      </c>
      <c r="N2" s="2" t="s">
        <v>61</v>
      </c>
      <c r="O2" s="2"/>
      <c r="P2" s="2"/>
      <c r="Q2" s="4"/>
      <c r="S2" s="7" t="s">
        <v>7</v>
      </c>
      <c r="T2" s="2" t="s">
        <v>61</v>
      </c>
      <c r="U2" s="2"/>
      <c r="V2" s="2"/>
      <c r="W2" s="4"/>
    </row>
    <row r="3" spans="1:23" s="8" customFormat="1" ht="21.75" customHeight="1">
      <c r="A3" s="33" t="s">
        <v>3</v>
      </c>
      <c r="B3" s="19" t="s">
        <v>62</v>
      </c>
      <c r="C3" s="35" t="s">
        <v>49</v>
      </c>
      <c r="D3" s="34" t="s">
        <v>50</v>
      </c>
      <c r="E3" s="36"/>
      <c r="G3" s="33" t="s">
        <v>3</v>
      </c>
      <c r="H3" s="19" t="s">
        <v>66</v>
      </c>
      <c r="I3" s="35" t="s">
        <v>49</v>
      </c>
      <c r="J3" s="34" t="s">
        <v>50</v>
      </c>
      <c r="K3" s="36"/>
      <c r="M3" s="33" t="s">
        <v>3</v>
      </c>
      <c r="N3" s="19" t="s">
        <v>112</v>
      </c>
      <c r="O3" s="35" t="s">
        <v>49</v>
      </c>
      <c r="P3" s="34" t="s">
        <v>50</v>
      </c>
      <c r="Q3" s="36"/>
      <c r="S3" s="33" t="s">
        <v>3</v>
      </c>
      <c r="T3" s="19" t="s">
        <v>124</v>
      </c>
      <c r="U3" s="35" t="s">
        <v>49</v>
      </c>
      <c r="V3" s="34" t="s">
        <v>50</v>
      </c>
      <c r="W3" s="36"/>
    </row>
    <row r="4" spans="1:23" s="8" customFormat="1" ht="21.75" customHeight="1">
      <c r="A4" s="33" t="s">
        <v>4</v>
      </c>
      <c r="B4" s="19" t="s">
        <v>63</v>
      </c>
      <c r="C4" s="35" t="s">
        <v>12</v>
      </c>
      <c r="D4" s="37">
        <v>23.8</v>
      </c>
      <c r="E4" s="36"/>
      <c r="G4" s="33" t="s">
        <v>4</v>
      </c>
      <c r="H4" s="19" t="s">
        <v>63</v>
      </c>
      <c r="I4" s="35" t="s">
        <v>12</v>
      </c>
      <c r="J4" s="37">
        <v>23.8</v>
      </c>
      <c r="K4" s="36"/>
      <c r="M4" s="33" t="s">
        <v>4</v>
      </c>
      <c r="N4" s="19" t="s">
        <v>63</v>
      </c>
      <c r="O4" s="35" t="s">
        <v>12</v>
      </c>
      <c r="P4" s="37">
        <v>23</v>
      </c>
      <c r="Q4" s="36"/>
      <c r="S4" s="33" t="s">
        <v>4</v>
      </c>
      <c r="T4" s="19" t="s">
        <v>63</v>
      </c>
      <c r="U4" s="35" t="s">
        <v>12</v>
      </c>
      <c r="V4" s="37">
        <v>23</v>
      </c>
      <c r="W4" s="36"/>
    </row>
    <row r="5" spans="1:23" s="8" customFormat="1" ht="21.75" customHeight="1">
      <c r="A5" s="33" t="s">
        <v>15</v>
      </c>
      <c r="B5" s="19" t="s">
        <v>64</v>
      </c>
      <c r="C5" s="35" t="s">
        <v>9</v>
      </c>
      <c r="D5" s="37">
        <f>SUM(B11:B34)</f>
        <v>53.860000000000007</v>
      </c>
      <c r="E5" s="36"/>
      <c r="G5" s="33" t="s">
        <v>15</v>
      </c>
      <c r="H5" s="19" t="s">
        <v>64</v>
      </c>
      <c r="I5" s="35" t="s">
        <v>9</v>
      </c>
      <c r="J5" s="37">
        <f>SUM(H11:H34)</f>
        <v>53.860000000000007</v>
      </c>
      <c r="K5" s="36"/>
      <c r="M5" s="33" t="s">
        <v>15</v>
      </c>
      <c r="N5" s="19" t="s">
        <v>64</v>
      </c>
      <c r="O5" s="35" t="s">
        <v>9</v>
      </c>
      <c r="P5" s="37">
        <f>SUM(N11:N34)</f>
        <v>53.78000000000003</v>
      </c>
      <c r="Q5" s="36"/>
      <c r="S5" s="33" t="s">
        <v>15</v>
      </c>
      <c r="T5" s="19" t="s">
        <v>64</v>
      </c>
      <c r="U5" s="35" t="s">
        <v>9</v>
      </c>
      <c r="V5" s="37">
        <f>SUM(T11:T34)</f>
        <v>53.78000000000003</v>
      </c>
      <c r="W5" s="36"/>
    </row>
    <row r="6" spans="1:23" s="8" customFormat="1" ht="21.75" customHeight="1">
      <c r="A6" s="33" t="s">
        <v>5</v>
      </c>
      <c r="B6" s="19" t="s">
        <v>57</v>
      </c>
      <c r="C6" s="35" t="s">
        <v>10</v>
      </c>
      <c r="D6" s="37">
        <v>0</v>
      </c>
      <c r="E6" s="36"/>
      <c r="G6" s="33" t="s">
        <v>5</v>
      </c>
      <c r="H6" s="19" t="s">
        <v>57</v>
      </c>
      <c r="I6" s="35" t="s">
        <v>10</v>
      </c>
      <c r="J6" s="37">
        <v>0</v>
      </c>
      <c r="K6" s="36"/>
      <c r="M6" s="33" t="s">
        <v>5</v>
      </c>
      <c r="N6" s="19" t="s">
        <v>57</v>
      </c>
      <c r="O6" s="35" t="s">
        <v>10</v>
      </c>
      <c r="P6" s="37">
        <v>0</v>
      </c>
      <c r="Q6" s="36"/>
      <c r="S6" s="33" t="s">
        <v>5</v>
      </c>
      <c r="T6" s="19" t="s">
        <v>57</v>
      </c>
      <c r="U6" s="35" t="s">
        <v>10</v>
      </c>
      <c r="V6" s="37">
        <v>0</v>
      </c>
      <c r="W6" s="36"/>
    </row>
    <row r="7" spans="1:23" s="8" customFormat="1" ht="21.75" customHeigh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  <c r="M7" s="33" t="s">
        <v>13</v>
      </c>
      <c r="N7" s="18">
        <v>24</v>
      </c>
      <c r="O7" s="35" t="s">
        <v>11</v>
      </c>
      <c r="P7" s="37">
        <v>0</v>
      </c>
      <c r="Q7" s="36"/>
      <c r="S7" s="33" t="s">
        <v>13</v>
      </c>
      <c r="T7" s="18">
        <v>24</v>
      </c>
      <c r="U7" s="35" t="s">
        <v>11</v>
      </c>
      <c r="V7" s="37">
        <v>0</v>
      </c>
      <c r="W7" s="36"/>
    </row>
    <row r="8" spans="1:23" s="8" customFormat="1" ht="21.75" customHeight="1">
      <c r="A8" s="9" t="s">
        <v>6</v>
      </c>
      <c r="B8" s="19" t="s">
        <v>65</v>
      </c>
      <c r="C8" s="35" t="s">
        <v>16</v>
      </c>
      <c r="D8" s="38">
        <f>AVERAGE(C11:C34)</f>
        <v>0.81541666666666657</v>
      </c>
      <c r="E8" s="39"/>
      <c r="F8" s="10"/>
      <c r="G8" s="9" t="s">
        <v>6</v>
      </c>
      <c r="H8" s="19" t="s">
        <v>65</v>
      </c>
      <c r="I8" s="35" t="s">
        <v>16</v>
      </c>
      <c r="J8" s="38">
        <f>AVERAGE(I11:I34)</f>
        <v>0.81166666666666665</v>
      </c>
      <c r="K8" s="39"/>
      <c r="M8" s="9" t="s">
        <v>6</v>
      </c>
      <c r="N8" s="19" t="s">
        <v>65</v>
      </c>
      <c r="O8" s="35" t="s">
        <v>16</v>
      </c>
      <c r="P8" s="38">
        <f>AVERAGE(O11:O34)</f>
        <v>0.80166666666666675</v>
      </c>
      <c r="Q8" s="39"/>
      <c r="S8" s="9" t="s">
        <v>6</v>
      </c>
      <c r="T8" s="19" t="s">
        <v>65</v>
      </c>
      <c r="U8" s="35" t="s">
        <v>16</v>
      </c>
      <c r="V8" s="38">
        <f>AVERAGE(U11:U34)</f>
        <v>0.79000000000000015</v>
      </c>
      <c r="W8" s="39"/>
    </row>
    <row r="9" spans="1:23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  <c r="S9" s="7" t="s">
        <v>8</v>
      </c>
      <c r="T9" s="5"/>
      <c r="U9" s="6"/>
      <c r="V9" s="6"/>
      <c r="W9" s="32"/>
    </row>
    <row r="10" spans="1:23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  <c r="S10" s="40" t="s">
        <v>0</v>
      </c>
      <c r="T10" s="41" t="s">
        <v>1</v>
      </c>
      <c r="U10" s="42" t="s">
        <v>2</v>
      </c>
      <c r="V10" s="43" t="s">
        <v>18</v>
      </c>
      <c r="W10" s="13" t="s">
        <v>17</v>
      </c>
    </row>
    <row r="11" spans="1:23" s="10" customFormat="1" ht="19.5" customHeight="1">
      <c r="A11" s="15">
        <v>1</v>
      </c>
      <c r="B11" s="15">
        <v>2.2400000000000002</v>
      </c>
      <c r="C11" s="15">
        <v>0.82</v>
      </c>
      <c r="D11" s="30">
        <f>C11/D$8</f>
        <v>1.0056208482370976</v>
      </c>
      <c r="E11" s="15"/>
      <c r="G11" s="15">
        <v>1</v>
      </c>
      <c r="H11" s="15">
        <v>2.2400000000000002</v>
      </c>
      <c r="I11" s="15">
        <v>0.81</v>
      </c>
      <c r="J11" s="30">
        <f>I11/J$8</f>
        <v>0.99794661190965106</v>
      </c>
      <c r="K11" s="15"/>
      <c r="M11" s="15">
        <v>1</v>
      </c>
      <c r="N11" s="15">
        <v>2.2400000000000002</v>
      </c>
      <c r="O11" s="15">
        <v>0.78</v>
      </c>
      <c r="P11" s="30">
        <f>O11/P$8</f>
        <v>0.97297297297297292</v>
      </c>
      <c r="Q11" s="15"/>
      <c r="S11" s="15">
        <v>1</v>
      </c>
      <c r="T11" s="15">
        <v>2.2400000000000002</v>
      </c>
      <c r="U11" s="15">
        <v>0.79</v>
      </c>
      <c r="V11" s="30">
        <f>U11/V$8</f>
        <v>0.99999999999999989</v>
      </c>
      <c r="W11" s="15"/>
    </row>
    <row r="12" spans="1:23" s="11" customFormat="1" ht="19.5" customHeight="1">
      <c r="A12" s="15">
        <v>2</v>
      </c>
      <c r="B12" s="15">
        <v>2.25</v>
      </c>
      <c r="C12" s="15">
        <v>0.75</v>
      </c>
      <c r="D12" s="30">
        <f>C12/D$8</f>
        <v>0.91977516607051624</v>
      </c>
      <c r="E12" s="15"/>
      <c r="G12" s="15">
        <v>2</v>
      </c>
      <c r="H12" s="15">
        <v>2.2599999999999998</v>
      </c>
      <c r="I12" s="15">
        <v>0.79</v>
      </c>
      <c r="J12" s="30">
        <f>I12/J$8</f>
        <v>0.97330595482546212</v>
      </c>
      <c r="K12" s="15"/>
      <c r="M12" s="15">
        <v>2</v>
      </c>
      <c r="N12" s="15">
        <v>2.25</v>
      </c>
      <c r="O12" s="15">
        <v>0.77</v>
      </c>
      <c r="P12" s="30">
        <f>O12/P$8</f>
        <v>0.96049896049896044</v>
      </c>
      <c r="Q12" s="15"/>
      <c r="S12" s="15">
        <v>2</v>
      </c>
      <c r="T12" s="15">
        <v>2.25</v>
      </c>
      <c r="U12" s="15">
        <v>0.76</v>
      </c>
      <c r="V12" s="30">
        <f>U12/V$8</f>
        <v>0.962025316455696</v>
      </c>
      <c r="W12" s="15"/>
    </row>
    <row r="13" spans="1:23" s="11" customFormat="1" ht="19.5" customHeight="1">
      <c r="A13" s="15">
        <v>3</v>
      </c>
      <c r="B13" s="15">
        <v>2.27</v>
      </c>
      <c r="C13" s="15">
        <v>0.81</v>
      </c>
      <c r="D13" s="30">
        <f t="shared" ref="D13:D34" si="0">C13/D$8</f>
        <v>0.99335717935615753</v>
      </c>
      <c r="E13" s="15"/>
      <c r="G13" s="15">
        <v>3</v>
      </c>
      <c r="H13" s="15">
        <v>2.27</v>
      </c>
      <c r="I13" s="15">
        <v>0.78</v>
      </c>
      <c r="J13" s="30">
        <f t="shared" ref="J13:J34" si="1">I13/J$8</f>
        <v>0.96098562628336759</v>
      </c>
      <c r="K13" s="15"/>
      <c r="M13" s="15">
        <v>3</v>
      </c>
      <c r="N13" s="15">
        <v>2.2400000000000002</v>
      </c>
      <c r="O13" s="15">
        <v>0.85</v>
      </c>
      <c r="P13" s="30">
        <f t="shared" ref="P13:P34" si="2">O13/P$8</f>
        <v>1.0602910602910602</v>
      </c>
      <c r="Q13" s="15"/>
      <c r="S13" s="15">
        <v>3</v>
      </c>
      <c r="T13" s="15">
        <v>2.2400000000000002</v>
      </c>
      <c r="U13" s="15">
        <v>0.84</v>
      </c>
      <c r="V13" s="30">
        <f t="shared" ref="V13:V34" si="3">U13/V$8</f>
        <v>1.063291139240506</v>
      </c>
      <c r="W13" s="15"/>
    </row>
    <row r="14" spans="1:23" s="11" customFormat="1" ht="19.5" customHeight="1">
      <c r="A14" s="15">
        <v>4</v>
      </c>
      <c r="B14" s="15">
        <v>2.27</v>
      </c>
      <c r="C14" s="15">
        <v>0.78</v>
      </c>
      <c r="D14" s="30">
        <f t="shared" si="0"/>
        <v>0.95656617271333688</v>
      </c>
      <c r="E14" s="15"/>
      <c r="G14" s="15">
        <v>4</v>
      </c>
      <c r="H14" s="15">
        <v>2.2799999999999998</v>
      </c>
      <c r="I14" s="15">
        <v>0.72</v>
      </c>
      <c r="J14" s="30">
        <f t="shared" si="1"/>
        <v>0.88706365503080076</v>
      </c>
      <c r="K14" s="15"/>
      <c r="M14" s="15">
        <v>4</v>
      </c>
      <c r="N14" s="15">
        <v>2.2400000000000002</v>
      </c>
      <c r="O14" s="15">
        <v>0.7</v>
      </c>
      <c r="P14" s="30">
        <f t="shared" si="2"/>
        <v>0.87318087318087301</v>
      </c>
      <c r="Q14" s="15"/>
      <c r="S14" s="15">
        <v>4</v>
      </c>
      <c r="T14" s="15">
        <v>2.2400000000000002</v>
      </c>
      <c r="U14" s="15">
        <v>0.72</v>
      </c>
      <c r="V14" s="30">
        <f t="shared" si="3"/>
        <v>0.91139240506329089</v>
      </c>
      <c r="W14" s="15"/>
    </row>
    <row r="15" spans="1:23" s="11" customFormat="1" ht="19.5" customHeight="1">
      <c r="A15" s="17">
        <v>5</v>
      </c>
      <c r="B15" s="17">
        <v>2.2400000000000002</v>
      </c>
      <c r="C15" s="17">
        <v>0.76</v>
      </c>
      <c r="D15" s="29">
        <f t="shared" si="0"/>
        <v>0.93203883495145645</v>
      </c>
      <c r="E15" s="17" t="s">
        <v>19</v>
      </c>
      <c r="G15" s="17">
        <v>5</v>
      </c>
      <c r="H15" s="17">
        <v>2.23</v>
      </c>
      <c r="I15" s="17">
        <v>0.81</v>
      </c>
      <c r="J15" s="29">
        <f t="shared" si="1"/>
        <v>0.99794661190965106</v>
      </c>
      <c r="K15" s="17" t="s">
        <v>52</v>
      </c>
      <c r="M15" s="17">
        <v>5</v>
      </c>
      <c r="N15" s="17">
        <v>2.2400000000000002</v>
      </c>
      <c r="O15" s="17">
        <v>0.7</v>
      </c>
      <c r="P15" s="29">
        <f t="shared" si="2"/>
        <v>0.87318087318087301</v>
      </c>
      <c r="Q15" s="17" t="s">
        <v>19</v>
      </c>
      <c r="S15" s="17">
        <v>5</v>
      </c>
      <c r="T15" s="17">
        <v>2.2400000000000002</v>
      </c>
      <c r="U15" s="17">
        <v>0.72</v>
      </c>
      <c r="V15" s="29">
        <f t="shared" si="3"/>
        <v>0.91139240506329089</v>
      </c>
      <c r="W15" s="17" t="s">
        <v>19</v>
      </c>
    </row>
    <row r="16" spans="1:23" s="11" customFormat="1" ht="19.5" customHeight="1">
      <c r="A16" s="17">
        <v>6</v>
      </c>
      <c r="B16" s="17">
        <v>2.2400000000000002</v>
      </c>
      <c r="C16" s="17">
        <v>0.81</v>
      </c>
      <c r="D16" s="29">
        <f t="shared" si="0"/>
        <v>0.99335717935615753</v>
      </c>
      <c r="E16" s="17" t="s">
        <v>19</v>
      </c>
      <c r="G16" s="17">
        <v>6</v>
      </c>
      <c r="H16" s="17">
        <v>2.2400000000000002</v>
      </c>
      <c r="I16" s="17">
        <v>0.8</v>
      </c>
      <c r="J16" s="29">
        <f t="shared" si="1"/>
        <v>0.98562628336755653</v>
      </c>
      <c r="K16" s="17" t="s">
        <v>52</v>
      </c>
      <c r="M16" s="17">
        <v>6</v>
      </c>
      <c r="N16" s="17">
        <v>2.2400000000000002</v>
      </c>
      <c r="O16" s="17">
        <v>0.78</v>
      </c>
      <c r="P16" s="29">
        <f t="shared" si="2"/>
        <v>0.97297297297297292</v>
      </c>
      <c r="Q16" s="17" t="s">
        <v>19</v>
      </c>
      <c r="S16" s="17">
        <v>6</v>
      </c>
      <c r="T16" s="17">
        <v>2.2400000000000002</v>
      </c>
      <c r="U16" s="17">
        <v>0.76</v>
      </c>
      <c r="V16" s="29">
        <f t="shared" si="3"/>
        <v>0.962025316455696</v>
      </c>
      <c r="W16" s="17" t="s">
        <v>19</v>
      </c>
    </row>
    <row r="17" spans="1:23" s="11" customFormat="1" ht="19.5" customHeight="1">
      <c r="A17" s="15">
        <v>7</v>
      </c>
      <c r="B17" s="15">
        <v>2.23</v>
      </c>
      <c r="C17" s="15">
        <v>0.84</v>
      </c>
      <c r="D17" s="30">
        <f t="shared" si="0"/>
        <v>1.0301481859989781</v>
      </c>
      <c r="E17" s="15"/>
      <c r="G17" s="15">
        <v>7</v>
      </c>
      <c r="H17" s="15">
        <v>2.2400000000000002</v>
      </c>
      <c r="I17" s="15">
        <v>0.79</v>
      </c>
      <c r="J17" s="30">
        <f t="shared" si="1"/>
        <v>0.97330595482546212</v>
      </c>
      <c r="K17" s="15"/>
      <c r="M17" s="15">
        <v>7</v>
      </c>
      <c r="N17" s="15">
        <v>2.2400000000000002</v>
      </c>
      <c r="O17" s="15">
        <v>0.73</v>
      </c>
      <c r="P17" s="30">
        <f t="shared" si="2"/>
        <v>0.91060291060291043</v>
      </c>
      <c r="Q17" s="15"/>
      <c r="S17" s="15">
        <v>7</v>
      </c>
      <c r="T17" s="15">
        <v>2.2400000000000002</v>
      </c>
      <c r="U17" s="15">
        <v>0.71</v>
      </c>
      <c r="V17" s="30">
        <f t="shared" si="3"/>
        <v>0.89873417721518967</v>
      </c>
      <c r="W17" s="15"/>
    </row>
    <row r="18" spans="1:23" s="11" customFormat="1" ht="19.5" customHeight="1">
      <c r="A18" s="15">
        <v>8</v>
      </c>
      <c r="B18" s="15">
        <v>2.2599999999999998</v>
      </c>
      <c r="C18" s="15">
        <v>0.84</v>
      </c>
      <c r="D18" s="30">
        <f t="shared" si="0"/>
        <v>1.0301481859989781</v>
      </c>
      <c r="E18" s="15"/>
      <c r="G18" s="15">
        <v>8</v>
      </c>
      <c r="H18" s="15">
        <v>2.2599999999999998</v>
      </c>
      <c r="I18" s="15">
        <v>0.79</v>
      </c>
      <c r="J18" s="30">
        <f t="shared" si="1"/>
        <v>0.97330595482546212</v>
      </c>
      <c r="K18" s="15"/>
      <c r="M18" s="15">
        <v>8</v>
      </c>
      <c r="N18" s="15">
        <v>2.2400000000000002</v>
      </c>
      <c r="O18" s="15">
        <v>0.91</v>
      </c>
      <c r="P18" s="30">
        <f t="shared" si="2"/>
        <v>1.1351351351351351</v>
      </c>
      <c r="Q18" s="15"/>
      <c r="S18" s="15">
        <v>8</v>
      </c>
      <c r="T18" s="15">
        <v>2.2400000000000002</v>
      </c>
      <c r="U18" s="15">
        <v>0.88</v>
      </c>
      <c r="V18" s="30">
        <f t="shared" si="3"/>
        <v>1.1139240506329111</v>
      </c>
      <c r="W18" s="15"/>
    </row>
    <row r="19" spans="1:23" s="11" customFormat="1" ht="19.5" customHeight="1">
      <c r="A19" s="15">
        <v>9</v>
      </c>
      <c r="B19" s="15">
        <v>2.2599999999999998</v>
      </c>
      <c r="C19" s="15">
        <v>0.85</v>
      </c>
      <c r="D19" s="30">
        <f t="shared" si="0"/>
        <v>1.0424118548799184</v>
      </c>
      <c r="E19" s="15"/>
      <c r="G19" s="15">
        <v>9</v>
      </c>
      <c r="H19" s="15">
        <v>2.25</v>
      </c>
      <c r="I19" s="15">
        <v>0.84</v>
      </c>
      <c r="J19" s="30">
        <f t="shared" si="1"/>
        <v>1.0349075975359343</v>
      </c>
      <c r="K19" s="15"/>
      <c r="M19" s="15">
        <v>9</v>
      </c>
      <c r="N19" s="15">
        <v>2.25</v>
      </c>
      <c r="O19" s="15">
        <v>0.88</v>
      </c>
      <c r="P19" s="30">
        <f t="shared" si="2"/>
        <v>1.0977130977130976</v>
      </c>
      <c r="Q19" s="15"/>
      <c r="S19" s="15">
        <v>9</v>
      </c>
      <c r="T19" s="15">
        <v>2.25</v>
      </c>
      <c r="U19" s="15">
        <v>0.88</v>
      </c>
      <c r="V19" s="30">
        <f t="shared" si="3"/>
        <v>1.1139240506329111</v>
      </c>
      <c r="W19" s="15"/>
    </row>
    <row r="20" spans="1:23" s="11" customFormat="1" ht="19.5" customHeight="1">
      <c r="A20" s="15">
        <v>10</v>
      </c>
      <c r="B20" s="15">
        <v>2.25</v>
      </c>
      <c r="C20" s="15">
        <v>0.85</v>
      </c>
      <c r="D20" s="30">
        <f t="shared" si="0"/>
        <v>1.0424118548799184</v>
      </c>
      <c r="E20" s="15"/>
      <c r="G20" s="15">
        <v>10</v>
      </c>
      <c r="H20" s="15">
        <v>2.25</v>
      </c>
      <c r="I20" s="15">
        <v>0.86</v>
      </c>
      <c r="J20" s="30">
        <f t="shared" si="1"/>
        <v>1.0595482546201231</v>
      </c>
      <c r="K20" s="15"/>
      <c r="M20" s="15">
        <v>10</v>
      </c>
      <c r="N20" s="15">
        <v>2.2400000000000002</v>
      </c>
      <c r="O20" s="15">
        <v>0.79</v>
      </c>
      <c r="P20" s="30">
        <f t="shared" si="2"/>
        <v>0.98544698544698539</v>
      </c>
      <c r="Q20" s="15"/>
      <c r="S20" s="15">
        <v>10</v>
      </c>
      <c r="T20" s="15">
        <v>2.2400000000000002</v>
      </c>
      <c r="U20" s="15">
        <v>0.77</v>
      </c>
      <c r="V20" s="30">
        <f t="shared" si="3"/>
        <v>0.97468354430379733</v>
      </c>
      <c r="W20" s="15"/>
    </row>
    <row r="21" spans="1:23" s="11" customFormat="1" ht="19.5" customHeight="1">
      <c r="A21" s="17">
        <v>11</v>
      </c>
      <c r="B21" s="17">
        <v>2.2400000000000002</v>
      </c>
      <c r="C21" s="17">
        <v>0.75</v>
      </c>
      <c r="D21" s="29">
        <f t="shared" si="0"/>
        <v>0.91977516607051624</v>
      </c>
      <c r="E21" s="17" t="s">
        <v>52</v>
      </c>
      <c r="G21" s="17">
        <v>11</v>
      </c>
      <c r="H21" s="17">
        <v>2.2400000000000002</v>
      </c>
      <c r="I21" s="17">
        <v>0.74</v>
      </c>
      <c r="J21" s="29">
        <f t="shared" si="1"/>
        <v>0.9117043121149897</v>
      </c>
      <c r="K21" s="17" t="s">
        <v>52</v>
      </c>
      <c r="M21" s="17">
        <v>11</v>
      </c>
      <c r="N21" s="17">
        <v>2.2400000000000002</v>
      </c>
      <c r="O21" s="17">
        <v>0.9</v>
      </c>
      <c r="P21" s="29">
        <f t="shared" si="2"/>
        <v>1.1226611226611225</v>
      </c>
      <c r="Q21" s="17" t="s">
        <v>19</v>
      </c>
      <c r="S21" s="17">
        <v>11</v>
      </c>
      <c r="T21" s="17">
        <v>2.2400000000000002</v>
      </c>
      <c r="U21" s="17">
        <v>0.89</v>
      </c>
      <c r="V21" s="29">
        <f t="shared" si="3"/>
        <v>1.1265822784810124</v>
      </c>
      <c r="W21" s="17" t="s">
        <v>19</v>
      </c>
    </row>
    <row r="22" spans="1:23" s="11" customFormat="1" ht="19.5" customHeight="1">
      <c r="A22" s="15">
        <v>12</v>
      </c>
      <c r="B22" s="15">
        <v>2.2400000000000002</v>
      </c>
      <c r="C22" s="15">
        <v>0.86</v>
      </c>
      <c r="D22" s="30">
        <f t="shared" si="0"/>
        <v>1.0546755237608585</v>
      </c>
      <c r="E22" s="15"/>
      <c r="G22" s="15">
        <v>12</v>
      </c>
      <c r="H22" s="15">
        <v>2.2400000000000002</v>
      </c>
      <c r="I22" s="15">
        <v>0.89</v>
      </c>
      <c r="J22" s="30">
        <f t="shared" si="1"/>
        <v>1.0965092402464065</v>
      </c>
      <c r="K22" s="15"/>
      <c r="M22" s="15">
        <v>12</v>
      </c>
      <c r="N22" s="15">
        <v>2.2400000000000002</v>
      </c>
      <c r="O22" s="15">
        <v>0.77</v>
      </c>
      <c r="P22" s="30">
        <f t="shared" si="2"/>
        <v>0.96049896049896044</v>
      </c>
      <c r="Q22" s="15"/>
      <c r="S22" s="15">
        <v>12</v>
      </c>
      <c r="T22" s="15">
        <v>2.2400000000000002</v>
      </c>
      <c r="U22" s="15">
        <v>0.77</v>
      </c>
      <c r="V22" s="30">
        <f t="shared" si="3"/>
        <v>0.97468354430379733</v>
      </c>
      <c r="W22" s="15"/>
    </row>
    <row r="23" spans="1:23" s="11" customFormat="1" ht="19.5" customHeight="1">
      <c r="A23" s="15">
        <v>13</v>
      </c>
      <c r="B23" s="15">
        <v>2.2400000000000002</v>
      </c>
      <c r="C23" s="15">
        <v>0.88</v>
      </c>
      <c r="D23" s="30">
        <f t="shared" si="0"/>
        <v>1.0792028615227389</v>
      </c>
      <c r="E23" s="15"/>
      <c r="G23" s="15">
        <v>13</v>
      </c>
      <c r="H23" s="15">
        <v>2.2400000000000002</v>
      </c>
      <c r="I23" s="15">
        <v>0.89</v>
      </c>
      <c r="J23" s="30">
        <f t="shared" si="1"/>
        <v>1.0965092402464065</v>
      </c>
      <c r="K23" s="15"/>
      <c r="M23" s="15">
        <v>13</v>
      </c>
      <c r="N23" s="15">
        <v>2.2400000000000002</v>
      </c>
      <c r="O23" s="15">
        <v>0.89</v>
      </c>
      <c r="P23" s="30">
        <f t="shared" si="2"/>
        <v>1.1101871101871101</v>
      </c>
      <c r="Q23" s="15"/>
      <c r="S23" s="15">
        <v>13</v>
      </c>
      <c r="T23" s="15">
        <v>2.2400000000000002</v>
      </c>
      <c r="U23" s="15">
        <v>0.88</v>
      </c>
      <c r="V23" s="30">
        <f t="shared" si="3"/>
        <v>1.1139240506329111</v>
      </c>
      <c r="W23" s="15"/>
    </row>
    <row r="24" spans="1:23" s="11" customFormat="1" ht="19.5" customHeight="1">
      <c r="A24" s="15">
        <v>14</v>
      </c>
      <c r="B24" s="15">
        <v>2.2400000000000002</v>
      </c>
      <c r="C24" s="15">
        <v>0.83</v>
      </c>
      <c r="D24" s="30">
        <f t="shared" si="0"/>
        <v>1.017884517118038</v>
      </c>
      <c r="E24" s="15"/>
      <c r="G24" s="15">
        <v>14</v>
      </c>
      <c r="H24" s="15">
        <v>2.2400000000000002</v>
      </c>
      <c r="I24" s="15">
        <v>0.83</v>
      </c>
      <c r="J24" s="30">
        <f t="shared" si="1"/>
        <v>1.0225872689938398</v>
      </c>
      <c r="K24" s="15"/>
      <c r="M24" s="15">
        <v>14</v>
      </c>
      <c r="N24" s="15">
        <v>2.2400000000000002</v>
      </c>
      <c r="O24" s="15">
        <v>0.73</v>
      </c>
      <c r="P24" s="30">
        <f t="shared" si="2"/>
        <v>0.91060291060291043</v>
      </c>
      <c r="Q24" s="15"/>
      <c r="S24" s="15">
        <v>14</v>
      </c>
      <c r="T24" s="15">
        <v>2.2400000000000002</v>
      </c>
      <c r="U24" s="15">
        <v>0.71</v>
      </c>
      <c r="V24" s="30">
        <f t="shared" si="3"/>
        <v>0.89873417721518967</v>
      </c>
      <c r="W24" s="15"/>
    </row>
    <row r="25" spans="1:23" s="11" customFormat="1" ht="19.5" customHeight="1">
      <c r="A25" s="15">
        <v>15</v>
      </c>
      <c r="B25" s="15">
        <v>2.2400000000000002</v>
      </c>
      <c r="C25" s="15">
        <v>0.79</v>
      </c>
      <c r="D25" s="30">
        <f t="shared" si="0"/>
        <v>0.9688298415942771</v>
      </c>
      <c r="E25" s="15"/>
      <c r="G25" s="15">
        <v>15</v>
      </c>
      <c r="H25" s="15">
        <v>2.2400000000000002</v>
      </c>
      <c r="I25" s="15">
        <v>0.73</v>
      </c>
      <c r="J25" s="30">
        <f t="shared" si="1"/>
        <v>0.89938398357289528</v>
      </c>
      <c r="K25" s="15"/>
      <c r="M25" s="15">
        <v>15</v>
      </c>
      <c r="N25" s="15">
        <v>2.2400000000000002</v>
      </c>
      <c r="O25" s="15">
        <v>0.79</v>
      </c>
      <c r="P25" s="30">
        <f t="shared" si="2"/>
        <v>0.98544698544698539</v>
      </c>
      <c r="Q25" s="15"/>
      <c r="S25" s="15">
        <v>15</v>
      </c>
      <c r="T25" s="15">
        <v>2.2400000000000002</v>
      </c>
      <c r="U25" s="15">
        <v>0.76</v>
      </c>
      <c r="V25" s="30">
        <f t="shared" si="3"/>
        <v>0.962025316455696</v>
      </c>
      <c r="W25" s="15"/>
    </row>
    <row r="26" spans="1:23" s="11" customFormat="1" ht="19.5" customHeight="1">
      <c r="A26" s="17">
        <v>16</v>
      </c>
      <c r="B26" s="17">
        <v>2.2400000000000002</v>
      </c>
      <c r="C26" s="17">
        <v>0.84</v>
      </c>
      <c r="D26" s="29">
        <f t="shared" si="0"/>
        <v>1.0301481859989781</v>
      </c>
      <c r="E26" s="17" t="s">
        <v>52</v>
      </c>
      <c r="G26" s="17">
        <v>16</v>
      </c>
      <c r="H26" s="17">
        <v>2.2400000000000002</v>
      </c>
      <c r="I26" s="17">
        <v>0.78</v>
      </c>
      <c r="J26" s="29">
        <f t="shared" si="1"/>
        <v>0.96098562628336759</v>
      </c>
      <c r="K26" s="17" t="s">
        <v>52</v>
      </c>
      <c r="M26" s="17">
        <v>16</v>
      </c>
      <c r="N26" s="17">
        <v>2.2400000000000002</v>
      </c>
      <c r="O26" s="17">
        <v>0.81</v>
      </c>
      <c r="P26" s="29">
        <f t="shared" si="2"/>
        <v>1.0103950103950103</v>
      </c>
      <c r="Q26" s="17" t="s">
        <v>19</v>
      </c>
      <c r="S26" s="17">
        <v>16</v>
      </c>
      <c r="T26" s="17">
        <v>2.2400000000000002</v>
      </c>
      <c r="U26" s="17">
        <v>0.8</v>
      </c>
      <c r="V26" s="29">
        <f t="shared" si="3"/>
        <v>1.0126582278481011</v>
      </c>
      <c r="W26" s="17" t="s">
        <v>19</v>
      </c>
    </row>
    <row r="27" spans="1:23" s="11" customFormat="1" ht="19.5" customHeight="1">
      <c r="A27" s="15">
        <v>17</v>
      </c>
      <c r="B27" s="15">
        <v>2.23</v>
      </c>
      <c r="C27" s="15">
        <v>0.82</v>
      </c>
      <c r="D27" s="30">
        <f t="shared" si="0"/>
        <v>1.0056208482370976</v>
      </c>
      <c r="E27" s="15"/>
      <c r="G27" s="15">
        <v>17</v>
      </c>
      <c r="H27" s="15">
        <v>2.2400000000000002</v>
      </c>
      <c r="I27" s="15">
        <v>0.79</v>
      </c>
      <c r="J27" s="30">
        <f t="shared" si="1"/>
        <v>0.97330595482546212</v>
      </c>
      <c r="K27" s="15"/>
      <c r="M27" s="15">
        <v>17</v>
      </c>
      <c r="N27" s="15">
        <v>2.2400000000000002</v>
      </c>
      <c r="O27" s="15">
        <v>0.85</v>
      </c>
      <c r="P27" s="30">
        <f t="shared" si="2"/>
        <v>1.0602910602910602</v>
      </c>
      <c r="Q27" s="15"/>
      <c r="S27" s="15">
        <v>17</v>
      </c>
      <c r="T27" s="15">
        <v>2.2400000000000002</v>
      </c>
      <c r="U27" s="15">
        <v>0.84</v>
      </c>
      <c r="V27" s="30">
        <f t="shared" si="3"/>
        <v>1.063291139240506</v>
      </c>
      <c r="W27" s="15"/>
    </row>
    <row r="28" spans="1:23" s="11" customFormat="1" ht="19.5" customHeight="1">
      <c r="A28" s="15">
        <v>18</v>
      </c>
      <c r="B28" s="15">
        <v>2.2400000000000002</v>
      </c>
      <c r="C28" s="15">
        <v>0.87</v>
      </c>
      <c r="D28" s="30">
        <f t="shared" si="0"/>
        <v>1.0669391926417988</v>
      </c>
      <c r="E28" s="15"/>
      <c r="G28" s="15">
        <v>18</v>
      </c>
      <c r="H28" s="15">
        <v>2.2400000000000002</v>
      </c>
      <c r="I28" s="15">
        <v>0.88</v>
      </c>
      <c r="J28" s="30">
        <f t="shared" si="1"/>
        <v>1.0841889117043122</v>
      </c>
      <c r="K28" s="15"/>
      <c r="M28" s="15">
        <v>18</v>
      </c>
      <c r="N28" s="15">
        <v>2.2400000000000002</v>
      </c>
      <c r="O28" s="15">
        <v>0.79</v>
      </c>
      <c r="P28" s="30">
        <f t="shared" si="2"/>
        <v>0.98544698544698539</v>
      </c>
      <c r="Q28" s="15"/>
      <c r="S28" s="15">
        <v>18</v>
      </c>
      <c r="T28" s="15">
        <v>2.2400000000000002</v>
      </c>
      <c r="U28" s="15">
        <v>0.76</v>
      </c>
      <c r="V28" s="30">
        <f t="shared" si="3"/>
        <v>0.962025316455696</v>
      </c>
      <c r="W28" s="15"/>
    </row>
    <row r="29" spans="1:23" s="11" customFormat="1" ht="19.5" customHeight="1">
      <c r="A29" s="15">
        <v>19</v>
      </c>
      <c r="B29" s="15">
        <v>2.2400000000000002</v>
      </c>
      <c r="C29" s="15">
        <v>0.76</v>
      </c>
      <c r="D29" s="30">
        <f t="shared" si="0"/>
        <v>0.93203883495145645</v>
      </c>
      <c r="E29" s="15"/>
      <c r="G29" s="15">
        <v>19</v>
      </c>
      <c r="H29" s="15">
        <v>2.2400000000000002</v>
      </c>
      <c r="I29" s="15">
        <v>0.75</v>
      </c>
      <c r="J29" s="30">
        <f t="shared" si="1"/>
        <v>0.92402464065708423</v>
      </c>
      <c r="K29" s="15"/>
      <c r="M29" s="15">
        <v>19</v>
      </c>
      <c r="N29" s="15">
        <v>2.2400000000000002</v>
      </c>
      <c r="O29" s="15">
        <v>0.73</v>
      </c>
      <c r="P29" s="30">
        <f t="shared" si="2"/>
        <v>0.91060291060291043</v>
      </c>
      <c r="Q29" s="15"/>
      <c r="S29" s="15">
        <v>19</v>
      </c>
      <c r="T29" s="15">
        <v>2.2400000000000002</v>
      </c>
      <c r="U29" s="15">
        <v>0.72</v>
      </c>
      <c r="V29" s="30">
        <f t="shared" si="3"/>
        <v>0.91139240506329089</v>
      </c>
      <c r="W29" s="15"/>
    </row>
    <row r="30" spans="1:23" s="11" customFormat="1" ht="19.5" customHeight="1">
      <c r="A30" s="15">
        <v>20</v>
      </c>
      <c r="B30" s="15">
        <v>2.2400000000000002</v>
      </c>
      <c r="C30" s="15">
        <v>0.84</v>
      </c>
      <c r="D30" s="30">
        <f t="shared" si="0"/>
        <v>1.0301481859989781</v>
      </c>
      <c r="E30" s="15"/>
      <c r="G30" s="15">
        <v>20</v>
      </c>
      <c r="H30" s="15">
        <v>2.2400000000000002</v>
      </c>
      <c r="I30" s="15">
        <v>0.83</v>
      </c>
      <c r="J30" s="30">
        <f t="shared" si="1"/>
        <v>1.0225872689938398</v>
      </c>
      <c r="K30" s="15"/>
      <c r="M30" s="15">
        <v>20</v>
      </c>
      <c r="N30" s="15">
        <v>2.2400000000000002</v>
      </c>
      <c r="O30" s="15">
        <v>0.77</v>
      </c>
      <c r="P30" s="30">
        <f t="shared" si="2"/>
        <v>0.96049896049896044</v>
      </c>
      <c r="Q30" s="15"/>
      <c r="S30" s="15">
        <v>20</v>
      </c>
      <c r="T30" s="15">
        <v>2.2400000000000002</v>
      </c>
      <c r="U30" s="15">
        <v>0.76</v>
      </c>
      <c r="V30" s="30">
        <f t="shared" si="3"/>
        <v>0.962025316455696</v>
      </c>
      <c r="W30" s="15"/>
    </row>
    <row r="31" spans="1:23" s="11" customFormat="1" ht="19.5" customHeight="1">
      <c r="A31" s="15">
        <v>21</v>
      </c>
      <c r="B31" s="15">
        <v>2.2599999999999998</v>
      </c>
      <c r="C31" s="15">
        <v>0.86</v>
      </c>
      <c r="D31" s="30">
        <f t="shared" si="0"/>
        <v>1.0546755237608585</v>
      </c>
      <c r="E31" s="15"/>
      <c r="G31" s="15">
        <v>21</v>
      </c>
      <c r="H31" s="15">
        <v>2.25</v>
      </c>
      <c r="I31" s="15">
        <v>0.84</v>
      </c>
      <c r="J31" s="30">
        <f t="shared" si="1"/>
        <v>1.0349075975359343</v>
      </c>
      <c r="K31" s="15"/>
      <c r="M31" s="15">
        <v>21</v>
      </c>
      <c r="N31" s="15">
        <v>2.2400000000000002</v>
      </c>
      <c r="O31" s="15">
        <v>0.89</v>
      </c>
      <c r="P31" s="30">
        <f t="shared" si="2"/>
        <v>1.1101871101871101</v>
      </c>
      <c r="Q31" s="15"/>
      <c r="S31" s="15">
        <v>21</v>
      </c>
      <c r="T31" s="15">
        <v>2.2400000000000002</v>
      </c>
      <c r="U31" s="15">
        <v>0.88</v>
      </c>
      <c r="V31" s="30">
        <f t="shared" si="3"/>
        <v>1.1139240506329111</v>
      </c>
      <c r="W31" s="15"/>
    </row>
    <row r="32" spans="1:23" s="11" customFormat="1" ht="19.5" customHeight="1">
      <c r="A32" s="17">
        <v>22</v>
      </c>
      <c r="B32" s="17">
        <v>2.23</v>
      </c>
      <c r="C32" s="17">
        <v>0.75</v>
      </c>
      <c r="D32" s="29">
        <f t="shared" si="0"/>
        <v>0.91977516607051624</v>
      </c>
      <c r="E32" s="17" t="s">
        <v>52</v>
      </c>
      <c r="G32" s="17">
        <v>22</v>
      </c>
      <c r="H32" s="17">
        <v>2.23</v>
      </c>
      <c r="I32" s="17">
        <v>0.88</v>
      </c>
      <c r="J32" s="29">
        <f t="shared" si="1"/>
        <v>1.0841889117043122</v>
      </c>
      <c r="K32" s="17" t="s">
        <v>52</v>
      </c>
      <c r="M32" s="17">
        <v>22</v>
      </c>
      <c r="N32" s="17">
        <v>2.2400000000000002</v>
      </c>
      <c r="O32" s="17">
        <v>0.79</v>
      </c>
      <c r="P32" s="29">
        <f t="shared" si="2"/>
        <v>0.98544698544698539</v>
      </c>
      <c r="Q32" s="17" t="s">
        <v>19</v>
      </c>
      <c r="S32" s="17">
        <v>22</v>
      </c>
      <c r="T32" s="17">
        <v>2.2400000000000002</v>
      </c>
      <c r="U32" s="17">
        <v>0.76</v>
      </c>
      <c r="V32" s="29">
        <f t="shared" si="3"/>
        <v>0.962025316455696</v>
      </c>
      <c r="W32" s="17" t="s">
        <v>19</v>
      </c>
    </row>
    <row r="33" spans="1:23" s="11" customFormat="1" ht="19.5" customHeight="1">
      <c r="A33" s="15">
        <v>23</v>
      </c>
      <c r="B33" s="15">
        <v>2.23</v>
      </c>
      <c r="C33" s="15">
        <v>0.83</v>
      </c>
      <c r="D33" s="30">
        <f t="shared" si="0"/>
        <v>1.017884517118038</v>
      </c>
      <c r="E33" s="15"/>
      <c r="G33" s="15">
        <v>23</v>
      </c>
      <c r="H33" s="15">
        <v>2.23</v>
      </c>
      <c r="I33" s="15">
        <v>0.9</v>
      </c>
      <c r="J33" s="30">
        <f t="shared" si="1"/>
        <v>1.108829568788501</v>
      </c>
      <c r="K33" s="15"/>
      <c r="M33" s="15">
        <v>23</v>
      </c>
      <c r="N33" s="15">
        <v>2.2400000000000002</v>
      </c>
      <c r="O33" s="15">
        <v>0.86</v>
      </c>
      <c r="P33" s="30">
        <f t="shared" si="2"/>
        <v>1.0727650727650726</v>
      </c>
      <c r="Q33" s="15"/>
      <c r="S33" s="15">
        <v>23</v>
      </c>
      <c r="T33" s="15">
        <v>2.2400000000000002</v>
      </c>
      <c r="U33" s="15">
        <v>0.84</v>
      </c>
      <c r="V33" s="30">
        <f t="shared" si="3"/>
        <v>1.063291139240506</v>
      </c>
      <c r="W33" s="15"/>
    </row>
    <row r="34" spans="1:23" s="11" customFormat="1" ht="19.5" customHeight="1">
      <c r="A34" s="15">
        <v>24</v>
      </c>
      <c r="B34" s="15">
        <v>2.2400000000000002</v>
      </c>
      <c r="C34" s="15">
        <v>0.78</v>
      </c>
      <c r="D34" s="30">
        <f t="shared" si="0"/>
        <v>0.95656617271333688</v>
      </c>
      <c r="E34" s="15"/>
      <c r="G34" s="15">
        <v>24</v>
      </c>
      <c r="H34" s="15">
        <v>2.23</v>
      </c>
      <c r="I34" s="15">
        <v>0.76</v>
      </c>
      <c r="J34" s="30">
        <f t="shared" si="1"/>
        <v>0.93634496919917864</v>
      </c>
      <c r="K34" s="15"/>
      <c r="M34" s="15">
        <v>24</v>
      </c>
      <c r="N34" s="15">
        <v>2.2400000000000002</v>
      </c>
      <c r="O34" s="15">
        <v>0.78</v>
      </c>
      <c r="P34" s="30">
        <f t="shared" si="2"/>
        <v>0.97297297297297292</v>
      </c>
      <c r="Q34" s="15"/>
      <c r="S34" s="15">
        <v>24</v>
      </c>
      <c r="T34" s="15">
        <v>2.2400000000000002</v>
      </c>
      <c r="U34" s="15">
        <v>0.76</v>
      </c>
      <c r="V34" s="30">
        <f t="shared" si="3"/>
        <v>0.962025316455696</v>
      </c>
      <c r="W34" s="15"/>
    </row>
    <row r="35" spans="1:23">
      <c r="A35" s="45" t="s">
        <v>41</v>
      </c>
      <c r="B35" s="46">
        <f>AVERAGE(B11:B34)</f>
        <v>2.2441666666666671</v>
      </c>
      <c r="C35" s="46">
        <f>AVERAGE(C11:C34)</f>
        <v>0.81541666666666657</v>
      </c>
      <c r="D35" s="47">
        <f>AVERAGE(D11:D34)</f>
        <v>1</v>
      </c>
      <c r="E35" s="48"/>
      <c r="G35" s="45" t="s">
        <v>41</v>
      </c>
      <c r="H35" s="46">
        <f>AVERAGE(H11:H34)</f>
        <v>2.2441666666666671</v>
      </c>
      <c r="I35" s="46">
        <f>AVERAGE(I11:I34)</f>
        <v>0.81166666666666665</v>
      </c>
      <c r="J35" s="47">
        <f>AVERAGE(J11:J34)</f>
        <v>1.0000000000000002</v>
      </c>
      <c r="K35" s="48"/>
      <c r="M35" s="45" t="s">
        <v>41</v>
      </c>
      <c r="N35" s="46">
        <f>AVERAGE(N11:N34)</f>
        <v>2.2408333333333346</v>
      </c>
      <c r="O35" s="46">
        <f>AVERAGE(O11:O34)</f>
        <v>0.80166666666666675</v>
      </c>
      <c r="P35" s="47">
        <f>AVERAGE(P11:P34)</f>
        <v>0.99999999999999967</v>
      </c>
      <c r="Q35" s="48"/>
      <c r="S35" s="45" t="s">
        <v>41</v>
      </c>
      <c r="T35" s="46">
        <f>AVERAGE(T11:T34)</f>
        <v>2.2408333333333346</v>
      </c>
      <c r="U35" s="46">
        <f>AVERAGE(U11:U34)</f>
        <v>0.79000000000000015</v>
      </c>
      <c r="V35" s="47">
        <f>AVERAGE(V11:V34)</f>
        <v>0.99999999999999967</v>
      </c>
      <c r="W35" s="48"/>
    </row>
  </sheetData>
  <mergeCells count="4">
    <mergeCell ref="A1:D1"/>
    <mergeCell ref="G1:J1"/>
    <mergeCell ref="M1:P1"/>
    <mergeCell ref="S1:V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D859B-D82F-4CE2-89B2-06F857281841}">
  <sheetPr>
    <tabColor rgb="FF00B0F0"/>
  </sheetPr>
  <dimension ref="A1:W35"/>
  <sheetViews>
    <sheetView topLeftCell="H1" zoomScale="85" zoomScaleNormal="85" workbookViewId="0">
      <selection activeCell="O23" sqref="O23"/>
    </sheetView>
  </sheetViews>
  <sheetFormatPr defaultRowHeight="17.399999999999999"/>
  <cols>
    <col min="1" max="1" width="14.8984375" bestFit="1" customWidth="1"/>
    <col min="2" max="2" width="19" bestFit="1" customWidth="1"/>
    <col min="3" max="3" width="18.59765625" bestFit="1" customWidth="1"/>
    <col min="4" max="4" width="7.59765625" bestFit="1" customWidth="1"/>
    <col min="5" max="5" width="8.19921875" bestFit="1" customWidth="1"/>
    <col min="7" max="7" width="14.8984375" bestFit="1" customWidth="1"/>
    <col min="8" max="8" width="19" bestFit="1" customWidth="1"/>
    <col min="9" max="9" width="18.59765625" bestFit="1" customWidth="1"/>
    <col min="10" max="10" width="7.59765625" bestFit="1" customWidth="1"/>
    <col min="11" max="11" width="8.19921875" bestFit="1" customWidth="1"/>
    <col min="12" max="12" width="8.796875" customWidth="1"/>
    <col min="13" max="13" width="14.8984375" bestFit="1" customWidth="1"/>
    <col min="14" max="14" width="19" bestFit="1" customWidth="1"/>
    <col min="15" max="15" width="18.59765625" bestFit="1" customWidth="1"/>
    <col min="16" max="16" width="7.59765625" bestFit="1" customWidth="1"/>
    <col min="17" max="17" width="8.19921875" bestFit="1" customWidth="1"/>
    <col min="19" max="19" width="14.8984375" bestFit="1" customWidth="1"/>
    <col min="20" max="20" width="19" bestFit="1" customWidth="1"/>
    <col min="21" max="21" width="18.59765625" bestFit="1" customWidth="1"/>
    <col min="23" max="23" width="8.19921875" bestFit="1" customWidth="1"/>
  </cols>
  <sheetData>
    <row r="1" spans="1:23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  <c r="S1" s="53" t="s">
        <v>14</v>
      </c>
      <c r="T1" s="53"/>
      <c r="U1" s="53"/>
      <c r="V1" s="53"/>
      <c r="W1" s="32"/>
    </row>
    <row r="2" spans="1:23" s="3" customFormat="1" ht="24" customHeight="1">
      <c r="A2" s="7" t="s">
        <v>7</v>
      </c>
      <c r="B2" s="2" t="s">
        <v>51</v>
      </c>
      <c r="C2" s="2"/>
      <c r="D2" s="2"/>
      <c r="E2" s="4"/>
      <c r="G2" s="7" t="s">
        <v>7</v>
      </c>
      <c r="H2" s="2" t="s">
        <v>51</v>
      </c>
      <c r="I2" s="2"/>
      <c r="J2" s="2"/>
      <c r="K2" s="4"/>
      <c r="M2" s="7" t="s">
        <v>7</v>
      </c>
      <c r="N2" s="2" t="s">
        <v>51</v>
      </c>
      <c r="O2" s="2"/>
      <c r="P2" s="2"/>
      <c r="Q2" s="4"/>
      <c r="S2" s="7" t="s">
        <v>7</v>
      </c>
      <c r="T2" s="2" t="s">
        <v>51</v>
      </c>
      <c r="U2" s="2"/>
      <c r="V2" s="2"/>
      <c r="W2" s="4"/>
    </row>
    <row r="3" spans="1:23" s="8" customFormat="1" ht="21.75" customHeight="1">
      <c r="A3" s="33" t="s">
        <v>3</v>
      </c>
      <c r="B3" s="19" t="s">
        <v>54</v>
      </c>
      <c r="C3" s="35" t="s">
        <v>49</v>
      </c>
      <c r="D3" s="34" t="s">
        <v>50</v>
      </c>
      <c r="E3" s="36"/>
      <c r="G3" s="33" t="s">
        <v>3</v>
      </c>
      <c r="H3" s="19" t="s">
        <v>60</v>
      </c>
      <c r="I3" s="35" t="s">
        <v>49</v>
      </c>
      <c r="J3" s="34" t="s">
        <v>50</v>
      </c>
      <c r="K3" s="36"/>
      <c r="M3" s="33" t="s">
        <v>3</v>
      </c>
      <c r="N3" s="19" t="s">
        <v>110</v>
      </c>
      <c r="O3" s="35" t="s">
        <v>49</v>
      </c>
      <c r="P3" s="34" t="s">
        <v>50</v>
      </c>
      <c r="Q3" s="36"/>
      <c r="S3" s="33" t="s">
        <v>3</v>
      </c>
      <c r="T3" s="19" t="s">
        <v>121</v>
      </c>
      <c r="U3" s="35" t="s">
        <v>49</v>
      </c>
      <c r="V3" s="34" t="s">
        <v>50</v>
      </c>
      <c r="W3" s="36"/>
    </row>
    <row r="4" spans="1:23" s="8" customFormat="1" ht="21.75" customHeight="1">
      <c r="A4" s="33" t="s">
        <v>4</v>
      </c>
      <c r="B4" s="19" t="s">
        <v>122</v>
      </c>
      <c r="C4" s="35" t="s">
        <v>12</v>
      </c>
      <c r="D4" s="37">
        <v>24</v>
      </c>
      <c r="E4" s="36"/>
      <c r="G4" s="33" t="s">
        <v>4</v>
      </c>
      <c r="H4" s="19" t="s">
        <v>122</v>
      </c>
      <c r="I4" s="35" t="s">
        <v>12</v>
      </c>
      <c r="J4" s="37">
        <v>24</v>
      </c>
      <c r="K4" s="36"/>
      <c r="M4" s="33" t="s">
        <v>4</v>
      </c>
      <c r="N4" s="19" t="s">
        <v>122</v>
      </c>
      <c r="O4" s="35" t="s">
        <v>12</v>
      </c>
      <c r="P4" s="37">
        <v>24</v>
      </c>
      <c r="Q4" s="36"/>
      <c r="S4" s="33" t="s">
        <v>4</v>
      </c>
      <c r="T4" s="19" t="s">
        <v>122</v>
      </c>
      <c r="U4" s="35" t="s">
        <v>12</v>
      </c>
      <c r="V4" s="37">
        <v>26</v>
      </c>
      <c r="W4" s="36"/>
    </row>
    <row r="5" spans="1:23" s="8" customFormat="1" ht="21.75" customHeight="1">
      <c r="A5" s="33" t="s">
        <v>15</v>
      </c>
      <c r="B5" s="19" t="s">
        <v>56</v>
      </c>
      <c r="C5" s="35" t="s">
        <v>9</v>
      </c>
      <c r="D5" s="37">
        <f>SUM(B11:B34)</f>
        <v>53.539999999999978</v>
      </c>
      <c r="E5" s="36"/>
      <c r="G5" s="33" t="s">
        <v>15</v>
      </c>
      <c r="H5" s="19" t="s">
        <v>56</v>
      </c>
      <c r="I5" s="35" t="s">
        <v>9</v>
      </c>
      <c r="J5" s="37">
        <f>SUM(H11:H34)</f>
        <v>53.539999999999971</v>
      </c>
      <c r="K5" s="36"/>
      <c r="M5" s="33" t="s">
        <v>15</v>
      </c>
      <c r="N5" s="19" t="s">
        <v>56</v>
      </c>
      <c r="O5" s="35" t="s">
        <v>9</v>
      </c>
      <c r="P5" s="37">
        <f>SUM(N11:N34)</f>
        <v>53.62</v>
      </c>
      <c r="Q5" s="36"/>
      <c r="S5" s="33" t="s">
        <v>15</v>
      </c>
      <c r="T5" s="19" t="s">
        <v>56</v>
      </c>
      <c r="U5" s="35" t="s">
        <v>9</v>
      </c>
      <c r="V5" s="37">
        <f>SUM(T11:T34)</f>
        <v>53.72000000000002</v>
      </c>
      <c r="W5" s="36"/>
    </row>
    <row r="6" spans="1:23" s="8" customFormat="1" ht="21.75" customHeight="1">
      <c r="A6" s="33" t="s">
        <v>5</v>
      </c>
      <c r="B6" s="19" t="s">
        <v>57</v>
      </c>
      <c r="C6" s="35" t="s">
        <v>10</v>
      </c>
      <c r="D6" s="37">
        <v>0</v>
      </c>
      <c r="E6" s="36"/>
      <c r="G6" s="33" t="s">
        <v>5</v>
      </c>
      <c r="H6" s="19" t="s">
        <v>57</v>
      </c>
      <c r="I6" s="35" t="s">
        <v>10</v>
      </c>
      <c r="J6" s="37">
        <v>0</v>
      </c>
      <c r="K6" s="36"/>
      <c r="M6" s="33" t="s">
        <v>5</v>
      </c>
      <c r="N6" s="19" t="s">
        <v>57</v>
      </c>
      <c r="O6" s="35" t="s">
        <v>10</v>
      </c>
      <c r="P6" s="37">
        <v>0</v>
      </c>
      <c r="Q6" s="36"/>
      <c r="S6" s="33" t="s">
        <v>5</v>
      </c>
      <c r="T6" s="19" t="s">
        <v>57</v>
      </c>
      <c r="U6" s="35" t="s">
        <v>10</v>
      </c>
      <c r="V6" s="37">
        <v>0</v>
      </c>
      <c r="W6" s="36"/>
    </row>
    <row r="7" spans="1:23" s="8" customFormat="1" ht="21.75" customHeigh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  <c r="M7" s="33" t="s">
        <v>13</v>
      </c>
      <c r="N7" s="18">
        <v>24</v>
      </c>
      <c r="O7" s="35" t="s">
        <v>11</v>
      </c>
      <c r="P7" s="37">
        <v>0</v>
      </c>
      <c r="Q7" s="36"/>
      <c r="S7" s="33" t="s">
        <v>13</v>
      </c>
      <c r="T7" s="18">
        <v>24</v>
      </c>
      <c r="U7" s="35" t="s">
        <v>11</v>
      </c>
      <c r="V7" s="37">
        <v>0</v>
      </c>
      <c r="W7" s="36"/>
    </row>
    <row r="8" spans="1:23" s="8" customFormat="1" ht="21.75" customHeight="1">
      <c r="A8" s="9" t="s">
        <v>6</v>
      </c>
      <c r="B8" s="19" t="s">
        <v>58</v>
      </c>
      <c r="C8" s="35" t="s">
        <v>16</v>
      </c>
      <c r="D8" s="38">
        <f>AVERAGE(C11:C34)</f>
        <v>0.82499999999999984</v>
      </c>
      <c r="E8" s="39"/>
      <c r="G8" s="9" t="s">
        <v>6</v>
      </c>
      <c r="H8" s="19" t="s">
        <v>58</v>
      </c>
      <c r="I8" s="35" t="s">
        <v>16</v>
      </c>
      <c r="J8" s="38">
        <f>AVERAGE(I11:I34)</f>
        <v>0.84125000000000005</v>
      </c>
      <c r="K8" s="39"/>
      <c r="M8" s="9" t="s">
        <v>6</v>
      </c>
      <c r="N8" s="19" t="s">
        <v>58</v>
      </c>
      <c r="O8" s="35" t="s">
        <v>16</v>
      </c>
      <c r="P8" s="38">
        <f>AVERAGE(O11:O34)</f>
        <v>0.83166666666666655</v>
      </c>
      <c r="Q8" s="39"/>
      <c r="S8" s="9" t="s">
        <v>6</v>
      </c>
      <c r="T8" s="19" t="s">
        <v>58</v>
      </c>
      <c r="U8" s="35" t="s">
        <v>16</v>
      </c>
      <c r="V8" s="38">
        <f>AVERAGE(U11:U34)</f>
        <v>0.83791666666666653</v>
      </c>
      <c r="W8" s="39"/>
    </row>
    <row r="9" spans="1:23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  <c r="S9" s="7" t="s">
        <v>8</v>
      </c>
      <c r="T9" s="5"/>
      <c r="U9" s="6"/>
      <c r="V9" s="6"/>
      <c r="W9" s="32"/>
    </row>
    <row r="10" spans="1:23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  <c r="S10" s="40" t="s">
        <v>0</v>
      </c>
      <c r="T10" s="41" t="s">
        <v>1</v>
      </c>
      <c r="U10" s="42" t="s">
        <v>2</v>
      </c>
      <c r="V10" s="43" t="s">
        <v>18</v>
      </c>
      <c r="W10" s="13" t="s">
        <v>17</v>
      </c>
    </row>
    <row r="11" spans="1:23" s="10" customFormat="1" ht="19.5" customHeight="1">
      <c r="A11" s="15">
        <v>1</v>
      </c>
      <c r="B11" s="15">
        <v>2.23</v>
      </c>
      <c r="C11" s="15">
        <v>0.78</v>
      </c>
      <c r="D11" s="30">
        <f>C11/D$8</f>
        <v>0.94545454545454566</v>
      </c>
      <c r="E11" s="15"/>
      <c r="G11" s="15">
        <v>1</v>
      </c>
      <c r="H11" s="15">
        <v>2.23</v>
      </c>
      <c r="I11" s="15">
        <v>0.75</v>
      </c>
      <c r="J11" s="30">
        <f>I11/J$8</f>
        <v>0.89153046062407126</v>
      </c>
      <c r="K11" s="15"/>
      <c r="M11" s="15">
        <v>1</v>
      </c>
      <c r="N11" s="15">
        <v>2.23</v>
      </c>
      <c r="O11" s="15">
        <v>0.74</v>
      </c>
      <c r="P11" s="30">
        <f>O11/P$8</f>
        <v>0.88977955911823658</v>
      </c>
      <c r="Q11" s="15"/>
      <c r="S11" s="15">
        <v>1</v>
      </c>
      <c r="T11" s="15">
        <v>2.2400000000000002</v>
      </c>
      <c r="U11" s="15">
        <v>0.77</v>
      </c>
      <c r="V11" s="30">
        <f>U11/V$8</f>
        <v>0.91894579811039301</v>
      </c>
      <c r="W11" s="15"/>
    </row>
    <row r="12" spans="1:23" s="11" customFormat="1" ht="19.5" customHeight="1">
      <c r="A12" s="15">
        <v>2</v>
      </c>
      <c r="B12" s="15">
        <v>2.23</v>
      </c>
      <c r="C12" s="15">
        <v>0.75</v>
      </c>
      <c r="D12" s="30">
        <f>C12/D$8</f>
        <v>0.90909090909090928</v>
      </c>
      <c r="E12" s="15"/>
      <c r="G12" s="15">
        <v>2</v>
      </c>
      <c r="H12" s="15">
        <v>2.23</v>
      </c>
      <c r="I12" s="15">
        <v>0.8</v>
      </c>
      <c r="J12" s="30">
        <f>I12/J$8</f>
        <v>0.95096582466567603</v>
      </c>
      <c r="K12" s="15"/>
      <c r="M12" s="15">
        <v>2</v>
      </c>
      <c r="N12" s="15">
        <v>2.23</v>
      </c>
      <c r="O12" s="15">
        <v>0.82</v>
      </c>
      <c r="P12" s="30">
        <f>O12/P$8</f>
        <v>0.98597194388777565</v>
      </c>
      <c r="Q12" s="15"/>
      <c r="S12" s="15">
        <v>2</v>
      </c>
      <c r="T12" s="15">
        <v>2.2400000000000002</v>
      </c>
      <c r="U12" s="15">
        <v>0.8</v>
      </c>
      <c r="V12" s="30">
        <f>U12/V$8</f>
        <v>0.95474888115365508</v>
      </c>
      <c r="W12" s="15"/>
    </row>
    <row r="13" spans="1:23" s="11" customFormat="1" ht="19.5" customHeight="1">
      <c r="A13" s="15">
        <v>3</v>
      </c>
      <c r="B13" s="15">
        <v>2.23</v>
      </c>
      <c r="C13" s="15">
        <v>0.82</v>
      </c>
      <c r="D13" s="30">
        <f t="shared" ref="D13:D34" si="0">C13/D$8</f>
        <v>0.99393939393939412</v>
      </c>
      <c r="E13" s="15"/>
      <c r="G13" s="15">
        <v>3</v>
      </c>
      <c r="H13" s="15">
        <v>2.23</v>
      </c>
      <c r="I13" s="15">
        <v>0.87</v>
      </c>
      <c r="J13" s="30">
        <f t="shared" ref="J13:J34" si="1">I13/J$8</f>
        <v>1.0341753343239226</v>
      </c>
      <c r="K13" s="15"/>
      <c r="M13" s="15">
        <v>3</v>
      </c>
      <c r="N13" s="15">
        <v>2.23</v>
      </c>
      <c r="O13" s="15">
        <v>0.81</v>
      </c>
      <c r="P13" s="30">
        <f t="shared" ref="P13:P34" si="2">O13/P$8</f>
        <v>0.97394789579158336</v>
      </c>
      <c r="Q13" s="15"/>
      <c r="S13" s="15">
        <v>3</v>
      </c>
      <c r="T13" s="15">
        <v>2.2400000000000002</v>
      </c>
      <c r="U13" s="15">
        <v>0.83</v>
      </c>
      <c r="V13" s="30">
        <f t="shared" ref="V13:V34" si="3">U13/V$8</f>
        <v>0.99055196419691705</v>
      </c>
      <c r="W13" s="15"/>
    </row>
    <row r="14" spans="1:23" s="11" customFormat="1" ht="19.5" customHeight="1">
      <c r="A14" s="15">
        <v>4</v>
      </c>
      <c r="B14" s="15">
        <v>2.23</v>
      </c>
      <c r="C14" s="15">
        <v>0.86</v>
      </c>
      <c r="D14" s="30">
        <f t="shared" si="0"/>
        <v>1.0424242424242427</v>
      </c>
      <c r="E14" s="15"/>
      <c r="G14" s="15">
        <v>4</v>
      </c>
      <c r="H14" s="15">
        <v>2.23</v>
      </c>
      <c r="I14" s="15">
        <v>0.84</v>
      </c>
      <c r="J14" s="30">
        <f t="shared" si="1"/>
        <v>0.99851411589895978</v>
      </c>
      <c r="K14" s="15"/>
      <c r="M14" s="15">
        <v>4</v>
      </c>
      <c r="N14" s="15">
        <v>2.23</v>
      </c>
      <c r="O14" s="15">
        <v>0.84</v>
      </c>
      <c r="P14" s="30">
        <f t="shared" si="2"/>
        <v>1.0100200400801604</v>
      </c>
      <c r="Q14" s="15"/>
      <c r="S14" s="15">
        <v>4</v>
      </c>
      <c r="T14" s="15">
        <v>2.2400000000000002</v>
      </c>
      <c r="U14" s="15">
        <v>0.81</v>
      </c>
      <c r="V14" s="30">
        <f t="shared" si="3"/>
        <v>0.96668324216807577</v>
      </c>
      <c r="W14" s="15"/>
    </row>
    <row r="15" spans="1:23" s="11" customFormat="1" ht="19.5" customHeight="1">
      <c r="A15" s="15">
        <v>5</v>
      </c>
      <c r="B15" s="15">
        <v>2.2200000000000002</v>
      </c>
      <c r="C15" s="15">
        <v>0.83</v>
      </c>
      <c r="D15" s="30">
        <f t="shared" si="0"/>
        <v>1.0060606060606061</v>
      </c>
      <c r="E15" s="15"/>
      <c r="G15" s="15">
        <v>5</v>
      </c>
      <c r="H15" s="15">
        <v>2.2200000000000002</v>
      </c>
      <c r="I15" s="15">
        <v>0.85</v>
      </c>
      <c r="J15" s="30">
        <f t="shared" si="1"/>
        <v>1.0104011887072808</v>
      </c>
      <c r="K15" s="15"/>
      <c r="M15" s="15">
        <v>5</v>
      </c>
      <c r="N15" s="15">
        <v>2.2200000000000002</v>
      </c>
      <c r="O15" s="15">
        <v>0.91</v>
      </c>
      <c r="P15" s="30">
        <f t="shared" si="2"/>
        <v>1.0941883767535072</v>
      </c>
      <c r="Q15" s="15"/>
      <c r="S15" s="15">
        <v>5</v>
      </c>
      <c r="T15" s="15">
        <v>2.23</v>
      </c>
      <c r="U15" s="15">
        <v>0.82</v>
      </c>
      <c r="V15" s="30">
        <f t="shared" si="3"/>
        <v>0.97861760318249635</v>
      </c>
      <c r="W15" s="15"/>
    </row>
    <row r="16" spans="1:23" s="11" customFormat="1" ht="19.5" customHeight="1">
      <c r="A16" s="17">
        <v>6</v>
      </c>
      <c r="B16" s="17">
        <v>2.23</v>
      </c>
      <c r="C16" s="17">
        <v>0.73</v>
      </c>
      <c r="D16" s="29">
        <f t="shared" si="0"/>
        <v>0.884848484848485</v>
      </c>
      <c r="E16" s="17" t="s">
        <v>52</v>
      </c>
      <c r="G16" s="17">
        <v>6</v>
      </c>
      <c r="H16" s="17">
        <v>2.23</v>
      </c>
      <c r="I16" s="17">
        <v>0.88</v>
      </c>
      <c r="J16" s="29">
        <f t="shared" si="1"/>
        <v>1.0460624071322435</v>
      </c>
      <c r="K16" s="17" t="s">
        <v>52</v>
      </c>
      <c r="M16" s="17">
        <v>6</v>
      </c>
      <c r="N16" s="17">
        <v>2.23</v>
      </c>
      <c r="O16" s="17">
        <v>0.84</v>
      </c>
      <c r="P16" s="29">
        <f t="shared" si="2"/>
        <v>1.0100200400801604</v>
      </c>
      <c r="Q16" s="17" t="s">
        <v>19</v>
      </c>
      <c r="S16" s="17">
        <v>6</v>
      </c>
      <c r="T16" s="17">
        <v>2.23</v>
      </c>
      <c r="U16" s="17">
        <v>0.81</v>
      </c>
      <c r="V16" s="29">
        <f t="shared" si="3"/>
        <v>0.96668324216807577</v>
      </c>
      <c r="W16" s="17" t="s">
        <v>19</v>
      </c>
    </row>
    <row r="17" spans="1:23" s="11" customFormat="1" ht="19.5" customHeight="1">
      <c r="A17" s="15">
        <v>7</v>
      </c>
      <c r="B17" s="15">
        <v>2.23</v>
      </c>
      <c r="C17" s="15">
        <v>0.73</v>
      </c>
      <c r="D17" s="30">
        <f t="shared" si="0"/>
        <v>0.884848484848485</v>
      </c>
      <c r="E17" s="15"/>
      <c r="G17" s="15">
        <v>7</v>
      </c>
      <c r="H17" s="15">
        <v>2.23</v>
      </c>
      <c r="I17" s="15">
        <v>0.84</v>
      </c>
      <c r="J17" s="30">
        <f t="shared" si="1"/>
        <v>0.99851411589895978</v>
      </c>
      <c r="K17" s="15"/>
      <c r="M17" s="15">
        <v>7</v>
      </c>
      <c r="N17" s="15">
        <v>2.2400000000000002</v>
      </c>
      <c r="O17" s="15">
        <v>0.9</v>
      </c>
      <c r="P17" s="30">
        <f t="shared" si="2"/>
        <v>1.0821643286573148</v>
      </c>
      <c r="Q17" s="15"/>
      <c r="S17" s="15">
        <v>7</v>
      </c>
      <c r="T17" s="15">
        <v>2.2400000000000002</v>
      </c>
      <c r="U17" s="15">
        <v>0.89</v>
      </c>
      <c r="V17" s="30">
        <f t="shared" si="3"/>
        <v>1.0621581302834413</v>
      </c>
      <c r="W17" s="15"/>
    </row>
    <row r="18" spans="1:23" s="11" customFormat="1" ht="19.5" customHeight="1">
      <c r="A18" s="15">
        <v>8</v>
      </c>
      <c r="B18" s="15">
        <v>2.23</v>
      </c>
      <c r="C18" s="15">
        <v>0.8</v>
      </c>
      <c r="D18" s="30">
        <f t="shared" si="0"/>
        <v>0.96969696969696995</v>
      </c>
      <c r="E18" s="15"/>
      <c r="G18" s="15">
        <v>8</v>
      </c>
      <c r="H18" s="15">
        <v>2.23</v>
      </c>
      <c r="I18" s="15">
        <v>0.83</v>
      </c>
      <c r="J18" s="30">
        <f t="shared" si="1"/>
        <v>0.98662704309063887</v>
      </c>
      <c r="K18" s="15"/>
      <c r="M18" s="15">
        <v>8</v>
      </c>
      <c r="N18" s="15">
        <v>2.23</v>
      </c>
      <c r="O18" s="15">
        <v>0.76</v>
      </c>
      <c r="P18" s="30">
        <f t="shared" si="2"/>
        <v>0.91382765531062138</v>
      </c>
      <c r="Q18" s="15"/>
      <c r="S18" s="15">
        <v>8</v>
      </c>
      <c r="T18" s="15">
        <v>2.2400000000000002</v>
      </c>
      <c r="U18" s="15">
        <v>0.83</v>
      </c>
      <c r="V18" s="30">
        <f t="shared" si="3"/>
        <v>0.99055196419691705</v>
      </c>
      <c r="W18" s="15"/>
    </row>
    <row r="19" spans="1:23" s="11" customFormat="1" ht="19.5" customHeight="1">
      <c r="A19" s="17">
        <v>9</v>
      </c>
      <c r="B19" s="17">
        <v>2.23</v>
      </c>
      <c r="C19" s="17">
        <v>0.84</v>
      </c>
      <c r="D19" s="29">
        <f t="shared" si="0"/>
        <v>1.0181818181818183</v>
      </c>
      <c r="E19" s="17" t="s">
        <v>52</v>
      </c>
      <c r="G19" s="17">
        <v>9</v>
      </c>
      <c r="H19" s="17">
        <v>2.23</v>
      </c>
      <c r="I19" s="17">
        <v>0.83</v>
      </c>
      <c r="J19" s="29">
        <f t="shared" si="1"/>
        <v>0.98662704309063887</v>
      </c>
      <c r="K19" s="17" t="s">
        <v>52</v>
      </c>
      <c r="M19" s="17">
        <v>9</v>
      </c>
      <c r="N19" s="17">
        <v>2.2400000000000002</v>
      </c>
      <c r="O19" s="17">
        <v>0.87</v>
      </c>
      <c r="P19" s="29">
        <f t="shared" si="2"/>
        <v>1.0460921843687376</v>
      </c>
      <c r="Q19" s="17" t="s">
        <v>19</v>
      </c>
      <c r="S19" s="17">
        <v>9</v>
      </c>
      <c r="T19" s="17">
        <v>2.2400000000000002</v>
      </c>
      <c r="U19" s="17">
        <v>0.91</v>
      </c>
      <c r="V19" s="29">
        <f t="shared" si="3"/>
        <v>1.0860268523122827</v>
      </c>
      <c r="W19" s="17" t="s">
        <v>19</v>
      </c>
    </row>
    <row r="20" spans="1:23" s="11" customFormat="1" ht="19.5" customHeight="1">
      <c r="A20" s="15">
        <v>10</v>
      </c>
      <c r="B20" s="15">
        <v>2.23</v>
      </c>
      <c r="C20" s="15">
        <v>0.85</v>
      </c>
      <c r="D20" s="30">
        <f t="shared" si="0"/>
        <v>1.0303030303030305</v>
      </c>
      <c r="E20" s="15"/>
      <c r="G20" s="15">
        <v>10</v>
      </c>
      <c r="H20" s="15">
        <v>2.23</v>
      </c>
      <c r="I20" s="15">
        <v>0.85</v>
      </c>
      <c r="J20" s="30">
        <f t="shared" si="1"/>
        <v>1.0104011887072808</v>
      </c>
      <c r="K20" s="15"/>
      <c r="M20" s="15">
        <v>10</v>
      </c>
      <c r="N20" s="15">
        <v>2.2400000000000002</v>
      </c>
      <c r="O20" s="15">
        <v>0.87</v>
      </c>
      <c r="P20" s="30">
        <f t="shared" si="2"/>
        <v>1.0460921843687376</v>
      </c>
      <c r="Q20" s="15"/>
      <c r="S20" s="15">
        <v>10</v>
      </c>
      <c r="T20" s="15">
        <v>2.2400000000000002</v>
      </c>
      <c r="U20" s="15">
        <v>0.9</v>
      </c>
      <c r="V20" s="30">
        <f t="shared" si="3"/>
        <v>1.074092491297862</v>
      </c>
      <c r="W20" s="15"/>
    </row>
    <row r="21" spans="1:23" s="11" customFormat="1" ht="19.5" customHeight="1">
      <c r="A21" s="15">
        <v>11</v>
      </c>
      <c r="B21" s="15">
        <v>2.2400000000000002</v>
      </c>
      <c r="C21" s="15">
        <v>0.82</v>
      </c>
      <c r="D21" s="30">
        <f t="shared" si="0"/>
        <v>0.99393939393939412</v>
      </c>
      <c r="E21" s="15"/>
      <c r="G21" s="15">
        <v>11</v>
      </c>
      <c r="H21" s="15">
        <v>2.2400000000000002</v>
      </c>
      <c r="I21" s="15">
        <v>0.9</v>
      </c>
      <c r="J21" s="30">
        <f t="shared" si="1"/>
        <v>1.0698365527488856</v>
      </c>
      <c r="K21" s="15"/>
      <c r="M21" s="15">
        <v>11</v>
      </c>
      <c r="N21" s="15">
        <v>2.2400000000000002</v>
      </c>
      <c r="O21" s="15">
        <v>0.88</v>
      </c>
      <c r="P21" s="30">
        <f t="shared" si="2"/>
        <v>1.05811623246493</v>
      </c>
      <c r="Q21" s="15"/>
      <c r="S21" s="15">
        <v>11</v>
      </c>
      <c r="T21" s="15">
        <v>2.2400000000000002</v>
      </c>
      <c r="U21" s="15">
        <v>0.93</v>
      </c>
      <c r="V21" s="30">
        <f t="shared" si="3"/>
        <v>1.1098955743411241</v>
      </c>
      <c r="W21" s="15"/>
    </row>
    <row r="22" spans="1:23" s="11" customFormat="1" ht="19.5" customHeight="1">
      <c r="A22" s="15">
        <v>12</v>
      </c>
      <c r="B22" s="15">
        <v>2.2400000000000002</v>
      </c>
      <c r="C22" s="15">
        <v>0.86</v>
      </c>
      <c r="D22" s="30">
        <f t="shared" si="0"/>
        <v>1.0424242424242427</v>
      </c>
      <c r="E22" s="15"/>
      <c r="G22" s="15">
        <v>12</v>
      </c>
      <c r="H22" s="15">
        <v>2.2400000000000002</v>
      </c>
      <c r="I22" s="15">
        <v>0.82</v>
      </c>
      <c r="J22" s="30">
        <f t="shared" si="1"/>
        <v>0.97473997028231785</v>
      </c>
      <c r="K22" s="15"/>
      <c r="M22" s="15">
        <v>12</v>
      </c>
      <c r="N22" s="15">
        <v>2.2400000000000002</v>
      </c>
      <c r="O22" s="15">
        <v>0.83</v>
      </c>
      <c r="P22" s="30">
        <f t="shared" si="2"/>
        <v>0.99799599198396804</v>
      </c>
      <c r="Q22" s="15"/>
      <c r="S22" s="15">
        <v>12</v>
      </c>
      <c r="T22" s="15">
        <v>2.2400000000000002</v>
      </c>
      <c r="U22" s="15">
        <v>0.85</v>
      </c>
      <c r="V22" s="30">
        <f t="shared" si="3"/>
        <v>1.0144206862257585</v>
      </c>
      <c r="W22" s="15"/>
    </row>
    <row r="23" spans="1:23" s="11" customFormat="1" ht="19.5" customHeight="1">
      <c r="A23" s="15">
        <v>13</v>
      </c>
      <c r="B23" s="15">
        <v>2.23</v>
      </c>
      <c r="C23" s="15">
        <v>0.89</v>
      </c>
      <c r="D23" s="30">
        <f t="shared" si="0"/>
        <v>1.0787878787878791</v>
      </c>
      <c r="E23" s="15"/>
      <c r="G23" s="15">
        <v>13</v>
      </c>
      <c r="H23" s="15">
        <v>2.23</v>
      </c>
      <c r="I23" s="15">
        <v>0.88</v>
      </c>
      <c r="J23" s="30">
        <f t="shared" si="1"/>
        <v>1.0460624071322435</v>
      </c>
      <c r="K23" s="15"/>
      <c r="M23" s="15">
        <v>13</v>
      </c>
      <c r="N23" s="15">
        <v>2.2400000000000002</v>
      </c>
      <c r="O23" s="15">
        <v>0.9</v>
      </c>
      <c r="P23" s="30">
        <f t="shared" si="2"/>
        <v>1.0821643286573148</v>
      </c>
      <c r="Q23" s="15"/>
      <c r="S23" s="15">
        <v>13</v>
      </c>
      <c r="T23" s="15">
        <v>2.2400000000000002</v>
      </c>
      <c r="U23" s="15">
        <v>0.89</v>
      </c>
      <c r="V23" s="30">
        <f t="shared" si="3"/>
        <v>1.0621581302834413</v>
      </c>
      <c r="W23" s="15"/>
    </row>
    <row r="24" spans="1:23" s="11" customFormat="1" ht="19.5" customHeight="1">
      <c r="A24" s="15">
        <v>14</v>
      </c>
      <c r="B24" s="15">
        <v>2.23</v>
      </c>
      <c r="C24" s="15">
        <v>0.87</v>
      </c>
      <c r="D24" s="30">
        <f t="shared" si="0"/>
        <v>1.0545454545454547</v>
      </c>
      <c r="E24" s="15"/>
      <c r="G24" s="15">
        <v>14</v>
      </c>
      <c r="H24" s="15">
        <v>2.2400000000000002</v>
      </c>
      <c r="I24" s="15">
        <v>0.8</v>
      </c>
      <c r="J24" s="30">
        <f t="shared" si="1"/>
        <v>0.95096582466567603</v>
      </c>
      <c r="K24" s="15"/>
      <c r="M24" s="15">
        <v>14</v>
      </c>
      <c r="N24" s="15">
        <v>2.2400000000000002</v>
      </c>
      <c r="O24" s="15">
        <v>0.85</v>
      </c>
      <c r="P24" s="30">
        <f t="shared" si="2"/>
        <v>1.0220440881763528</v>
      </c>
      <c r="Q24" s="15"/>
      <c r="S24" s="15">
        <v>14</v>
      </c>
      <c r="T24" s="15">
        <v>2.2400000000000002</v>
      </c>
      <c r="U24" s="15">
        <v>0.8</v>
      </c>
      <c r="V24" s="30">
        <f t="shared" si="3"/>
        <v>0.95474888115365508</v>
      </c>
      <c r="W24" s="15"/>
    </row>
    <row r="25" spans="1:23" s="11" customFormat="1" ht="19.5" customHeight="1">
      <c r="A25" s="15">
        <v>15</v>
      </c>
      <c r="B25" s="15">
        <v>2.23</v>
      </c>
      <c r="C25" s="15">
        <v>0.78</v>
      </c>
      <c r="D25" s="30">
        <f t="shared" si="0"/>
        <v>0.94545454545454566</v>
      </c>
      <c r="E25" s="15"/>
      <c r="G25" s="15">
        <v>15</v>
      </c>
      <c r="H25" s="15">
        <v>2.23</v>
      </c>
      <c r="I25" s="15">
        <v>0.86</v>
      </c>
      <c r="J25" s="30">
        <f t="shared" si="1"/>
        <v>1.0222882615156017</v>
      </c>
      <c r="K25" s="15"/>
      <c r="M25" s="15">
        <v>15</v>
      </c>
      <c r="N25" s="15">
        <v>2.2400000000000002</v>
      </c>
      <c r="O25" s="15">
        <v>0.84</v>
      </c>
      <c r="P25" s="30">
        <f t="shared" si="2"/>
        <v>1.0100200400801604</v>
      </c>
      <c r="Q25" s="15"/>
      <c r="S25" s="15">
        <v>15</v>
      </c>
      <c r="T25" s="15">
        <v>2.2400000000000002</v>
      </c>
      <c r="U25" s="15">
        <v>0.86</v>
      </c>
      <c r="V25" s="30">
        <f t="shared" si="3"/>
        <v>1.0263550472401792</v>
      </c>
      <c r="W25" s="15"/>
    </row>
    <row r="26" spans="1:23" s="11" customFormat="1" ht="19.5" customHeight="1">
      <c r="A26" s="15">
        <v>16</v>
      </c>
      <c r="B26" s="15">
        <v>2.23</v>
      </c>
      <c r="C26" s="15">
        <v>0.81</v>
      </c>
      <c r="D26" s="30">
        <f t="shared" si="0"/>
        <v>0.98181818181818203</v>
      </c>
      <c r="E26" s="15"/>
      <c r="G26" s="15">
        <v>16</v>
      </c>
      <c r="H26" s="15">
        <v>2.23</v>
      </c>
      <c r="I26" s="15">
        <v>0.84</v>
      </c>
      <c r="J26" s="30">
        <f t="shared" si="1"/>
        <v>0.99851411589895978</v>
      </c>
      <c r="K26" s="15"/>
      <c r="M26" s="15">
        <v>16</v>
      </c>
      <c r="N26" s="15">
        <v>2.23</v>
      </c>
      <c r="O26" s="15">
        <v>0.87</v>
      </c>
      <c r="P26" s="30">
        <f t="shared" si="2"/>
        <v>1.0460921843687376</v>
      </c>
      <c r="Q26" s="15"/>
      <c r="S26" s="15">
        <v>16</v>
      </c>
      <c r="T26" s="15">
        <v>2.23</v>
      </c>
      <c r="U26" s="15">
        <v>0.73</v>
      </c>
      <c r="V26" s="30">
        <f t="shared" si="3"/>
        <v>0.87120835405271024</v>
      </c>
      <c r="W26" s="15"/>
    </row>
    <row r="27" spans="1:23" s="11" customFormat="1" ht="19.5" customHeight="1">
      <c r="A27" s="15">
        <v>17</v>
      </c>
      <c r="B27" s="15">
        <v>2.23</v>
      </c>
      <c r="C27" s="15">
        <v>0.88</v>
      </c>
      <c r="D27" s="30">
        <f t="shared" si="0"/>
        <v>1.0666666666666669</v>
      </c>
      <c r="E27" s="15"/>
      <c r="G27" s="15">
        <v>17</v>
      </c>
      <c r="H27" s="15">
        <v>2.23</v>
      </c>
      <c r="I27" s="15">
        <v>0.85</v>
      </c>
      <c r="J27" s="30">
        <f t="shared" si="1"/>
        <v>1.0104011887072808</v>
      </c>
      <c r="K27" s="15"/>
      <c r="M27" s="15">
        <v>17</v>
      </c>
      <c r="N27" s="15">
        <v>2.2400000000000002</v>
      </c>
      <c r="O27" s="15">
        <v>0.8</v>
      </c>
      <c r="P27" s="30">
        <f t="shared" si="2"/>
        <v>0.96192384769539097</v>
      </c>
      <c r="Q27" s="15"/>
      <c r="S27" s="15">
        <v>17</v>
      </c>
      <c r="T27" s="15">
        <v>2.2400000000000002</v>
      </c>
      <c r="U27" s="15">
        <v>0.84</v>
      </c>
      <c r="V27" s="30">
        <f t="shared" si="3"/>
        <v>1.0024863252113378</v>
      </c>
      <c r="W27" s="15"/>
    </row>
    <row r="28" spans="1:23" s="11" customFormat="1" ht="19.5" customHeight="1">
      <c r="A28" s="15">
        <v>18</v>
      </c>
      <c r="B28" s="15">
        <v>2.23</v>
      </c>
      <c r="C28" s="15">
        <v>0.89</v>
      </c>
      <c r="D28" s="30">
        <f t="shared" si="0"/>
        <v>1.0787878787878791</v>
      </c>
      <c r="E28" s="15"/>
      <c r="G28" s="15">
        <v>18</v>
      </c>
      <c r="H28" s="15">
        <v>2.23</v>
      </c>
      <c r="I28" s="15">
        <v>0.81</v>
      </c>
      <c r="J28" s="30">
        <f t="shared" si="1"/>
        <v>0.96285289747399705</v>
      </c>
      <c r="K28" s="15"/>
      <c r="M28" s="15">
        <v>18</v>
      </c>
      <c r="N28" s="15">
        <v>2.2400000000000002</v>
      </c>
      <c r="O28" s="15">
        <v>0.75</v>
      </c>
      <c r="P28" s="30">
        <f t="shared" si="2"/>
        <v>0.90180360721442898</v>
      </c>
      <c r="Q28" s="15"/>
      <c r="S28" s="15">
        <v>18</v>
      </c>
      <c r="T28" s="15">
        <v>2.2400000000000002</v>
      </c>
      <c r="U28" s="15">
        <v>0.84</v>
      </c>
      <c r="V28" s="30">
        <f t="shared" si="3"/>
        <v>1.0024863252113378</v>
      </c>
      <c r="W28" s="15"/>
    </row>
    <row r="29" spans="1:23" s="11" customFormat="1" ht="19.5" customHeight="1">
      <c r="A29" s="15">
        <v>19</v>
      </c>
      <c r="B29" s="15">
        <v>2.23</v>
      </c>
      <c r="C29" s="15">
        <v>0.88</v>
      </c>
      <c r="D29" s="30">
        <f t="shared" si="0"/>
        <v>1.0666666666666669</v>
      </c>
      <c r="E29" s="15"/>
      <c r="G29" s="15">
        <v>19</v>
      </c>
      <c r="H29" s="15">
        <v>2.23</v>
      </c>
      <c r="I29" s="15">
        <v>0.82</v>
      </c>
      <c r="J29" s="30">
        <f t="shared" si="1"/>
        <v>0.97473997028231785</v>
      </c>
      <c r="K29" s="15"/>
      <c r="M29" s="15">
        <v>19</v>
      </c>
      <c r="N29" s="15">
        <v>2.23</v>
      </c>
      <c r="O29" s="15">
        <v>0.71</v>
      </c>
      <c r="P29" s="30">
        <f t="shared" si="2"/>
        <v>0.85370741482965939</v>
      </c>
      <c r="Q29" s="15"/>
      <c r="S29" s="15">
        <v>19</v>
      </c>
      <c r="T29" s="15">
        <v>2.23</v>
      </c>
      <c r="U29" s="15">
        <v>0.8</v>
      </c>
      <c r="V29" s="30">
        <f t="shared" si="3"/>
        <v>0.95474888115365508</v>
      </c>
      <c r="W29" s="15"/>
    </row>
    <row r="30" spans="1:23" s="11" customFormat="1" ht="19.5" customHeight="1">
      <c r="A30" s="17">
        <v>20</v>
      </c>
      <c r="B30" s="17">
        <v>2.23</v>
      </c>
      <c r="C30" s="17">
        <v>0.87</v>
      </c>
      <c r="D30" s="29">
        <f t="shared" si="0"/>
        <v>1.0545454545454547</v>
      </c>
      <c r="E30" s="17" t="s">
        <v>52</v>
      </c>
      <c r="G30" s="17">
        <v>20</v>
      </c>
      <c r="H30" s="17">
        <v>2.23</v>
      </c>
      <c r="I30" s="17">
        <v>0.84</v>
      </c>
      <c r="J30" s="29">
        <f t="shared" si="1"/>
        <v>0.99851411589895978</v>
      </c>
      <c r="K30" s="17" t="s">
        <v>52</v>
      </c>
      <c r="M30" s="17">
        <v>20</v>
      </c>
      <c r="N30" s="17">
        <v>2.23</v>
      </c>
      <c r="O30" s="17">
        <v>0.82</v>
      </c>
      <c r="P30" s="29">
        <f t="shared" si="2"/>
        <v>0.98597194388777565</v>
      </c>
      <c r="Q30" s="17" t="s">
        <v>19</v>
      </c>
      <c r="S30" s="17">
        <v>20</v>
      </c>
      <c r="T30" s="17">
        <v>2.2400000000000002</v>
      </c>
      <c r="U30" s="17">
        <v>0.83</v>
      </c>
      <c r="V30" s="29">
        <f t="shared" si="3"/>
        <v>0.99055196419691705</v>
      </c>
      <c r="W30" s="17" t="s">
        <v>19</v>
      </c>
    </row>
    <row r="31" spans="1:23" s="11" customFormat="1" ht="19.5" customHeight="1">
      <c r="A31" s="15">
        <v>21</v>
      </c>
      <c r="B31" s="15">
        <v>2.23</v>
      </c>
      <c r="C31" s="15">
        <v>0.83</v>
      </c>
      <c r="D31" s="30">
        <f t="shared" si="0"/>
        <v>1.0060606060606061</v>
      </c>
      <c r="E31" s="15"/>
      <c r="G31" s="15">
        <v>21</v>
      </c>
      <c r="H31" s="15">
        <v>2.23</v>
      </c>
      <c r="I31" s="15">
        <v>0.79</v>
      </c>
      <c r="J31" s="30">
        <f t="shared" si="1"/>
        <v>0.93907875185735512</v>
      </c>
      <c r="K31" s="15"/>
      <c r="M31" s="15">
        <v>21</v>
      </c>
      <c r="N31" s="15">
        <v>2.23</v>
      </c>
      <c r="O31" s="15">
        <v>0.81</v>
      </c>
      <c r="P31" s="30">
        <f t="shared" si="2"/>
        <v>0.97394789579158336</v>
      </c>
      <c r="Q31" s="15"/>
      <c r="S31" s="15">
        <v>21</v>
      </c>
      <c r="T31" s="15">
        <v>2.2400000000000002</v>
      </c>
      <c r="U31" s="15">
        <v>0.79</v>
      </c>
      <c r="V31" s="30">
        <f t="shared" si="3"/>
        <v>0.94281452013923439</v>
      </c>
      <c r="W31" s="15"/>
    </row>
    <row r="32" spans="1:23" s="11" customFormat="1" ht="19.5" customHeight="1">
      <c r="A32" s="15">
        <v>22</v>
      </c>
      <c r="B32" s="15">
        <v>2.23</v>
      </c>
      <c r="C32" s="15">
        <v>0.84</v>
      </c>
      <c r="D32" s="30">
        <f t="shared" si="0"/>
        <v>1.0181818181818183</v>
      </c>
      <c r="E32" s="15"/>
      <c r="G32" s="15">
        <v>22</v>
      </c>
      <c r="H32" s="15">
        <v>2.23</v>
      </c>
      <c r="I32" s="15">
        <v>0.94</v>
      </c>
      <c r="J32" s="30">
        <f t="shared" si="1"/>
        <v>1.1173848439821692</v>
      </c>
      <c r="K32" s="15"/>
      <c r="M32" s="15">
        <v>22</v>
      </c>
      <c r="N32" s="15">
        <v>2.23</v>
      </c>
      <c r="O32" s="15">
        <v>0.9</v>
      </c>
      <c r="P32" s="30">
        <f t="shared" si="2"/>
        <v>1.0821643286573148</v>
      </c>
      <c r="Q32" s="15"/>
      <c r="S32" s="15">
        <v>22</v>
      </c>
      <c r="T32" s="15">
        <v>2.2400000000000002</v>
      </c>
      <c r="U32" s="15">
        <v>0.93</v>
      </c>
      <c r="V32" s="30">
        <f t="shared" si="3"/>
        <v>1.1098955743411241</v>
      </c>
      <c r="W32" s="15"/>
    </row>
    <row r="33" spans="1:23" s="11" customFormat="1" ht="19.5" customHeight="1">
      <c r="A33" s="17">
        <v>23</v>
      </c>
      <c r="B33" s="17">
        <v>2.23</v>
      </c>
      <c r="C33" s="17">
        <v>0.8</v>
      </c>
      <c r="D33" s="29">
        <f t="shared" si="0"/>
        <v>0.96969696969696995</v>
      </c>
      <c r="E33" s="17" t="s">
        <v>52</v>
      </c>
      <c r="G33" s="17">
        <v>23</v>
      </c>
      <c r="H33" s="17">
        <v>2.23</v>
      </c>
      <c r="I33" s="17">
        <v>0.87</v>
      </c>
      <c r="J33" s="29">
        <f t="shared" si="1"/>
        <v>1.0341753343239226</v>
      </c>
      <c r="K33" s="17" t="s">
        <v>52</v>
      </c>
      <c r="M33" s="17">
        <v>23</v>
      </c>
      <c r="N33" s="17">
        <v>2.23</v>
      </c>
      <c r="O33" s="17">
        <v>0.88</v>
      </c>
      <c r="P33" s="29">
        <f t="shared" si="2"/>
        <v>1.05811623246493</v>
      </c>
      <c r="Q33" s="17" t="s">
        <v>19</v>
      </c>
      <c r="S33" s="17">
        <v>23</v>
      </c>
      <c r="T33" s="17">
        <v>2.2400000000000002</v>
      </c>
      <c r="U33" s="17">
        <v>0.86</v>
      </c>
      <c r="V33" s="29">
        <f t="shared" si="3"/>
        <v>1.0263550472401792</v>
      </c>
      <c r="W33" s="17" t="s">
        <v>19</v>
      </c>
    </row>
    <row r="34" spans="1:23" s="11" customFormat="1" ht="19.5" customHeight="1">
      <c r="A34" s="15">
        <v>24</v>
      </c>
      <c r="B34" s="15">
        <v>2.2400000000000002</v>
      </c>
      <c r="C34" s="15">
        <v>0.79</v>
      </c>
      <c r="D34" s="30">
        <f t="shared" si="0"/>
        <v>0.95757575757575775</v>
      </c>
      <c r="E34" s="15"/>
      <c r="G34" s="15">
        <v>24</v>
      </c>
      <c r="H34" s="15">
        <v>2.23</v>
      </c>
      <c r="I34" s="15">
        <v>0.83</v>
      </c>
      <c r="J34" s="30">
        <f t="shared" si="1"/>
        <v>0.98662704309063887</v>
      </c>
      <c r="K34" s="15"/>
      <c r="M34" s="15">
        <v>24</v>
      </c>
      <c r="N34" s="15">
        <v>2.2400000000000002</v>
      </c>
      <c r="O34" s="15">
        <v>0.76</v>
      </c>
      <c r="P34" s="30">
        <f t="shared" si="2"/>
        <v>0.91382765531062138</v>
      </c>
      <c r="Q34" s="15"/>
      <c r="S34" s="15">
        <v>24</v>
      </c>
      <c r="T34" s="15">
        <v>2.2400000000000002</v>
      </c>
      <c r="U34" s="15">
        <v>0.79</v>
      </c>
      <c r="V34" s="30">
        <f t="shared" si="3"/>
        <v>0.94281452013923439</v>
      </c>
      <c r="W34" s="15"/>
    </row>
    <row r="35" spans="1:23">
      <c r="A35" s="45" t="s">
        <v>41</v>
      </c>
      <c r="B35" s="46">
        <f>AVERAGE(B11:B34)</f>
        <v>2.2308333333333326</v>
      </c>
      <c r="C35" s="46">
        <f>AVERAGE(C11:C34)</f>
        <v>0.82499999999999984</v>
      </c>
      <c r="D35" s="47">
        <f>AVERAGE(D11:D34)</f>
        <v>1.0000000000000002</v>
      </c>
      <c r="E35" s="48"/>
      <c r="G35" s="45" t="s">
        <v>41</v>
      </c>
      <c r="H35" s="46">
        <f>AVERAGE(H11:H34)</f>
        <v>2.2308333333333321</v>
      </c>
      <c r="I35" s="46">
        <f>AVERAGE(I11:I34)</f>
        <v>0.84125000000000005</v>
      </c>
      <c r="J35" s="47">
        <f>AVERAGE(J11:J34)</f>
        <v>0.99999999999999989</v>
      </c>
      <c r="K35" s="48"/>
      <c r="M35" s="45" t="s">
        <v>41</v>
      </c>
      <c r="N35" s="46">
        <f>AVERAGE(N11:N34)</f>
        <v>2.2341666666666664</v>
      </c>
      <c r="O35" s="46">
        <f>AVERAGE(O11:O34)</f>
        <v>0.83166666666666655</v>
      </c>
      <c r="P35" s="47">
        <f>AVERAGE(P11:P34)</f>
        <v>1.0000000000000002</v>
      </c>
      <c r="Q35" s="48"/>
      <c r="S35" s="45" t="s">
        <v>41</v>
      </c>
      <c r="T35" s="46">
        <f>AVERAGE(T11:T34)</f>
        <v>2.2383333333333342</v>
      </c>
      <c r="U35" s="46">
        <f>AVERAGE(U11:U34)</f>
        <v>0.83791666666666653</v>
      </c>
      <c r="V35" s="47">
        <f>AVERAGE(V11:V34)</f>
        <v>1</v>
      </c>
      <c r="W35" s="48"/>
    </row>
  </sheetData>
  <mergeCells count="4">
    <mergeCell ref="A1:D1"/>
    <mergeCell ref="G1:J1"/>
    <mergeCell ref="M1:P1"/>
    <mergeCell ref="S1:V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83C4A-E304-414C-8E8A-E9F7D87842E2}">
  <sheetPr>
    <tabColor rgb="FF00B0F0"/>
  </sheetPr>
  <dimension ref="A1:W35"/>
  <sheetViews>
    <sheetView zoomScale="70" zoomScaleNormal="70" workbookViewId="0">
      <selection activeCell="N21" sqref="N21"/>
    </sheetView>
  </sheetViews>
  <sheetFormatPr defaultRowHeight="17.399999999999999"/>
  <cols>
    <col min="1" max="1" width="15.59765625" bestFit="1" customWidth="1"/>
    <col min="2" max="2" width="20.8984375" style="27" bestFit="1" customWidth="1"/>
    <col min="3" max="3" width="18.8984375" style="26" bestFit="1" customWidth="1"/>
    <col min="4" max="4" width="7.19921875" bestFit="1" customWidth="1"/>
    <col min="5" max="5" width="8.5" bestFit="1" customWidth="1"/>
    <col min="7" max="7" width="15.59765625" bestFit="1" customWidth="1"/>
    <col min="8" max="8" width="20.5" bestFit="1" customWidth="1"/>
    <col min="9" max="9" width="18.8984375" bestFit="1" customWidth="1"/>
    <col min="10" max="10" width="8.3984375" bestFit="1" customWidth="1"/>
    <col min="11" max="11" width="8.5" customWidth="1"/>
    <col min="13" max="13" width="15.59765625" bestFit="1" customWidth="1"/>
    <col min="14" max="14" width="20.8984375" bestFit="1" customWidth="1"/>
    <col min="15" max="15" width="18.8984375" bestFit="1" customWidth="1"/>
    <col min="16" max="16" width="8.3984375" bestFit="1" customWidth="1"/>
    <col min="19" max="19" width="15.59765625" bestFit="1" customWidth="1"/>
    <col min="20" max="20" width="20.8984375" bestFit="1" customWidth="1"/>
    <col min="21" max="21" width="18.8984375" bestFit="1" customWidth="1"/>
    <col min="22" max="22" width="7.19921875" bestFit="1" customWidth="1"/>
    <col min="23" max="23" width="8.5" bestFit="1" customWidth="1"/>
  </cols>
  <sheetData>
    <row r="1" spans="1:23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  <c r="S1" s="53" t="s">
        <v>14</v>
      </c>
      <c r="T1" s="53"/>
      <c r="U1" s="53"/>
      <c r="V1" s="53"/>
      <c r="W1" s="32"/>
    </row>
    <row r="2" spans="1:23" s="3" customFormat="1" ht="24" customHeight="1">
      <c r="A2" s="7" t="s">
        <v>7</v>
      </c>
      <c r="B2" s="2" t="s">
        <v>67</v>
      </c>
      <c r="C2" s="2"/>
      <c r="D2" s="2"/>
      <c r="E2" s="4"/>
      <c r="G2" s="7" t="s">
        <v>7</v>
      </c>
      <c r="H2" s="2" t="s">
        <v>67</v>
      </c>
      <c r="I2" s="2"/>
      <c r="J2" s="2"/>
      <c r="K2" s="4"/>
      <c r="M2" s="7" t="s">
        <v>7</v>
      </c>
      <c r="N2" s="2" t="s">
        <v>67</v>
      </c>
      <c r="O2" s="2"/>
      <c r="P2" s="2"/>
      <c r="Q2" s="4"/>
      <c r="S2" s="7" t="s">
        <v>7</v>
      </c>
      <c r="T2" s="2" t="s">
        <v>67</v>
      </c>
      <c r="U2" s="2"/>
      <c r="V2" s="2"/>
      <c r="W2" s="4"/>
    </row>
    <row r="3" spans="1:23" s="8" customFormat="1" ht="21.75" customHeight="1">
      <c r="A3" s="33" t="s">
        <v>3</v>
      </c>
      <c r="B3" s="19" t="s">
        <v>68</v>
      </c>
      <c r="C3" s="35" t="s">
        <v>49</v>
      </c>
      <c r="D3" s="34" t="s">
        <v>50</v>
      </c>
      <c r="E3" s="36"/>
      <c r="G3" s="33" t="s">
        <v>3</v>
      </c>
      <c r="H3" s="19" t="s">
        <v>74</v>
      </c>
      <c r="I3" s="35" t="s">
        <v>49</v>
      </c>
      <c r="J3" s="34" t="s">
        <v>50</v>
      </c>
      <c r="K3" s="36"/>
      <c r="M3" s="33" t="s">
        <v>3</v>
      </c>
      <c r="N3" s="19" t="s">
        <v>106</v>
      </c>
      <c r="O3" s="35" t="s">
        <v>49</v>
      </c>
      <c r="P3" s="34" t="s">
        <v>50</v>
      </c>
      <c r="Q3" s="36"/>
      <c r="S3" s="33" t="s">
        <v>3</v>
      </c>
      <c r="T3" s="19" t="s">
        <v>120</v>
      </c>
      <c r="U3" s="35" t="s">
        <v>49</v>
      </c>
      <c r="V3" s="34" t="s">
        <v>50</v>
      </c>
      <c r="W3" s="36"/>
    </row>
    <row r="4" spans="1:23" s="8" customFormat="1" ht="21.75" customHeight="1">
      <c r="A4" s="33" t="s">
        <v>4</v>
      </c>
      <c r="B4" s="19" t="s">
        <v>69</v>
      </c>
      <c r="C4" s="35" t="s">
        <v>12</v>
      </c>
      <c r="D4" s="37">
        <v>19</v>
      </c>
      <c r="E4" s="36"/>
      <c r="G4" s="33" t="s">
        <v>4</v>
      </c>
      <c r="H4" s="19" t="s">
        <v>69</v>
      </c>
      <c r="I4" s="35" t="s">
        <v>12</v>
      </c>
      <c r="J4" s="37">
        <v>22</v>
      </c>
      <c r="K4" s="36"/>
      <c r="M4" s="33" t="s">
        <v>4</v>
      </c>
      <c r="N4" s="19" t="s">
        <v>69</v>
      </c>
      <c r="O4" s="35" t="s">
        <v>12</v>
      </c>
      <c r="P4" s="37">
        <v>22</v>
      </c>
      <c r="Q4" s="36"/>
      <c r="S4" s="33" t="s">
        <v>4</v>
      </c>
      <c r="T4" s="19" t="s">
        <v>69</v>
      </c>
      <c r="U4" s="35" t="s">
        <v>12</v>
      </c>
      <c r="V4" s="37">
        <v>22</v>
      </c>
      <c r="W4" s="36"/>
    </row>
    <row r="5" spans="1:23" s="8" customFormat="1" ht="21.75" customHeight="1">
      <c r="A5" s="33" t="s">
        <v>15</v>
      </c>
      <c r="B5" s="19" t="s">
        <v>70</v>
      </c>
      <c r="C5" s="35" t="s">
        <v>9</v>
      </c>
      <c r="D5" s="37">
        <f>SUM(B11:B34)</f>
        <v>53.93</v>
      </c>
      <c r="E5" s="36"/>
      <c r="G5" s="33" t="s">
        <v>15</v>
      </c>
      <c r="H5" s="19" t="s">
        <v>70</v>
      </c>
      <c r="I5" s="35" t="s">
        <v>9</v>
      </c>
      <c r="J5" s="37">
        <f>SUM(H11:H34)</f>
        <v>53.93</v>
      </c>
      <c r="K5" s="36"/>
      <c r="M5" s="33" t="s">
        <v>15</v>
      </c>
      <c r="N5" s="19" t="s">
        <v>70</v>
      </c>
      <c r="O5" s="35" t="s">
        <v>9</v>
      </c>
      <c r="P5" s="37">
        <f>SUM(N11:N34)</f>
        <v>53.9</v>
      </c>
      <c r="Q5" s="36"/>
      <c r="S5" s="33" t="s">
        <v>15</v>
      </c>
      <c r="T5" s="19" t="s">
        <v>70</v>
      </c>
      <c r="U5" s="35" t="s">
        <v>9</v>
      </c>
      <c r="V5" s="37">
        <f>SUM(T11:T34)</f>
        <v>53.730000000000004</v>
      </c>
      <c r="W5" s="36"/>
    </row>
    <row r="6" spans="1:23" s="8" customFormat="1" ht="21.75" customHeight="1">
      <c r="A6" s="33" t="s">
        <v>5</v>
      </c>
      <c r="B6" s="19" t="s">
        <v>71</v>
      </c>
      <c r="C6" s="35" t="s">
        <v>10</v>
      </c>
      <c r="D6" s="37">
        <v>0</v>
      </c>
      <c r="E6" s="36"/>
      <c r="G6" s="33" t="s">
        <v>5</v>
      </c>
      <c r="H6" s="19" t="s">
        <v>71</v>
      </c>
      <c r="I6" s="35" t="s">
        <v>10</v>
      </c>
      <c r="J6" s="37">
        <v>0</v>
      </c>
      <c r="K6" s="36"/>
      <c r="M6" s="33" t="s">
        <v>5</v>
      </c>
      <c r="N6" s="19" t="s">
        <v>71</v>
      </c>
      <c r="O6" s="35" t="s">
        <v>10</v>
      </c>
      <c r="P6" s="37">
        <v>0</v>
      </c>
      <c r="Q6" s="36"/>
      <c r="S6" s="33" t="s">
        <v>5</v>
      </c>
      <c r="T6" s="19" t="s">
        <v>71</v>
      </c>
      <c r="U6" s="35" t="s">
        <v>10</v>
      </c>
      <c r="V6" s="37">
        <v>0</v>
      </c>
      <c r="W6" s="36"/>
    </row>
    <row r="7" spans="1:23" s="8" customFormat="1" ht="21.75" customHeigh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  <c r="M7" s="33" t="s">
        <v>13</v>
      </c>
      <c r="N7" s="18">
        <v>24</v>
      </c>
      <c r="O7" s="35" t="s">
        <v>11</v>
      </c>
      <c r="P7" s="37">
        <v>0</v>
      </c>
      <c r="Q7" s="36"/>
      <c r="S7" s="33" t="s">
        <v>13</v>
      </c>
      <c r="T7" s="18">
        <v>24</v>
      </c>
      <c r="U7" s="35" t="s">
        <v>11</v>
      </c>
      <c r="V7" s="37">
        <v>0</v>
      </c>
      <c r="W7" s="36"/>
    </row>
    <row r="8" spans="1:23" s="8" customFormat="1" ht="21.75" customHeight="1">
      <c r="A8" s="9" t="s">
        <v>6</v>
      </c>
      <c r="B8" s="19" t="s">
        <v>72</v>
      </c>
      <c r="C8" s="35" t="s">
        <v>16</v>
      </c>
      <c r="D8" s="38">
        <v>0.86333333333333317</v>
      </c>
      <c r="E8" s="39"/>
      <c r="G8" s="9" t="s">
        <v>6</v>
      </c>
      <c r="H8" s="19" t="s">
        <v>72</v>
      </c>
      <c r="I8" s="35" t="s">
        <v>16</v>
      </c>
      <c r="J8" s="38">
        <f>AVERAGE(I11:I34)</f>
        <v>0.88041666666666651</v>
      </c>
      <c r="K8" s="39"/>
      <c r="M8" s="9" t="s">
        <v>6</v>
      </c>
      <c r="N8" s="19" t="s">
        <v>72</v>
      </c>
      <c r="O8" s="35" t="s">
        <v>16</v>
      </c>
      <c r="P8" s="38">
        <f>AVERAGE(O11:O34)</f>
        <v>0.86375000000000002</v>
      </c>
      <c r="Q8" s="39"/>
      <c r="S8" s="9" t="s">
        <v>6</v>
      </c>
      <c r="T8" s="19" t="s">
        <v>72</v>
      </c>
      <c r="U8" s="35" t="s">
        <v>16</v>
      </c>
      <c r="V8" s="38">
        <f>AVERAGE(U11:U34)</f>
        <v>0.87208333333333332</v>
      </c>
      <c r="W8" s="39"/>
    </row>
    <row r="9" spans="1:23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  <c r="S9" s="7" t="s">
        <v>8</v>
      </c>
      <c r="T9" s="5"/>
      <c r="U9" s="6"/>
      <c r="V9" s="6"/>
      <c r="W9" s="32"/>
    </row>
    <row r="10" spans="1:23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  <c r="S10" s="40" t="s">
        <v>0</v>
      </c>
      <c r="T10" s="41" t="s">
        <v>1</v>
      </c>
      <c r="U10" s="42" t="s">
        <v>2</v>
      </c>
      <c r="V10" s="43" t="s">
        <v>18</v>
      </c>
      <c r="W10" s="13" t="s">
        <v>17</v>
      </c>
    </row>
    <row r="11" spans="1:23" s="10" customFormat="1" ht="19.5" customHeight="1">
      <c r="A11" s="17">
        <v>1</v>
      </c>
      <c r="B11" s="17">
        <v>2.25</v>
      </c>
      <c r="C11" s="17">
        <v>0.8</v>
      </c>
      <c r="D11" s="29">
        <f>C11/D$8</f>
        <v>0.9266409266409269</v>
      </c>
      <c r="E11" s="17" t="s">
        <v>52</v>
      </c>
      <c r="G11" s="17">
        <v>1</v>
      </c>
      <c r="H11" s="17">
        <v>2.25</v>
      </c>
      <c r="I11" s="17">
        <v>0.85</v>
      </c>
      <c r="J11" s="29">
        <f>I11/J$8</f>
        <v>0.96545196403218192</v>
      </c>
      <c r="K11" s="17" t="s">
        <v>52</v>
      </c>
      <c r="M11" s="17">
        <v>1</v>
      </c>
      <c r="N11" s="17">
        <v>2.25</v>
      </c>
      <c r="O11" s="17">
        <v>0.81</v>
      </c>
      <c r="P11" s="29">
        <f>O11/P$8</f>
        <v>0.93777134587554278</v>
      </c>
      <c r="Q11" s="17" t="s">
        <v>19</v>
      </c>
      <c r="S11" s="17">
        <v>1</v>
      </c>
      <c r="T11" s="17">
        <v>2.2400000000000002</v>
      </c>
      <c r="U11" s="17">
        <v>0.86</v>
      </c>
      <c r="V11" s="29">
        <f>U11/V$8</f>
        <v>0.9861442904921166</v>
      </c>
      <c r="W11" s="17" t="s">
        <v>19</v>
      </c>
    </row>
    <row r="12" spans="1:23" s="11" customFormat="1" ht="19.5" customHeight="1">
      <c r="A12" s="15">
        <v>2</v>
      </c>
      <c r="B12" s="15">
        <v>2.23</v>
      </c>
      <c r="C12" s="15">
        <v>0.84</v>
      </c>
      <c r="D12" s="30">
        <f>C12/D$8</f>
        <v>0.97297297297297314</v>
      </c>
      <c r="E12" s="15"/>
      <c r="G12" s="15">
        <v>2</v>
      </c>
      <c r="H12" s="15">
        <v>2.23</v>
      </c>
      <c r="I12" s="15">
        <v>0.85</v>
      </c>
      <c r="J12" s="30">
        <f>I12/J$8</f>
        <v>0.96545196403218192</v>
      </c>
      <c r="K12" s="15"/>
      <c r="M12" s="15">
        <v>2</v>
      </c>
      <c r="N12" s="15">
        <v>2.23</v>
      </c>
      <c r="O12" s="15">
        <v>0.77</v>
      </c>
      <c r="P12" s="30">
        <f>O12/P$8</f>
        <v>0.8914616497829233</v>
      </c>
      <c r="Q12" s="15"/>
      <c r="S12" s="15">
        <v>2</v>
      </c>
      <c r="T12" s="15">
        <v>2.2200000000000002</v>
      </c>
      <c r="U12" s="15">
        <v>0.78</v>
      </c>
      <c r="V12" s="30">
        <f>U12/V$8</f>
        <v>0.89440993788819878</v>
      </c>
      <c r="W12" s="15"/>
    </row>
    <row r="13" spans="1:23" s="11" customFormat="1" ht="19.5" customHeight="1">
      <c r="A13" s="24">
        <v>3</v>
      </c>
      <c r="B13" s="24">
        <v>2.2400000000000002</v>
      </c>
      <c r="C13" s="24">
        <v>0.83</v>
      </c>
      <c r="D13" s="28">
        <f t="shared" ref="D13:D34" si="0">C13/D$8</f>
        <v>0.96138996138996147</v>
      </c>
      <c r="E13" s="24"/>
      <c r="G13" s="24">
        <v>3</v>
      </c>
      <c r="H13" s="24">
        <v>2.2400000000000002</v>
      </c>
      <c r="I13" s="24">
        <v>0.86</v>
      </c>
      <c r="J13" s="28">
        <f t="shared" ref="J13:J34" si="1">I13/J$8</f>
        <v>0.97681022243256055</v>
      </c>
      <c r="K13" s="24"/>
      <c r="M13" s="24">
        <v>3</v>
      </c>
      <c r="N13" s="24">
        <v>2.2400000000000002</v>
      </c>
      <c r="O13" s="24">
        <v>0.85</v>
      </c>
      <c r="P13" s="28">
        <f t="shared" ref="P13:P34" si="2">O13/P$8</f>
        <v>0.98408104196816204</v>
      </c>
      <c r="Q13" s="24"/>
      <c r="S13" s="24">
        <v>3</v>
      </c>
      <c r="T13" s="24">
        <v>2.23</v>
      </c>
      <c r="U13" s="24">
        <v>0.83</v>
      </c>
      <c r="V13" s="28">
        <f t="shared" ref="V13:V34" si="3">U13/V$8</f>
        <v>0.95174390826564736</v>
      </c>
      <c r="W13" s="24"/>
    </row>
    <row r="14" spans="1:23" s="11" customFormat="1" ht="19.5" customHeight="1">
      <c r="A14" s="17">
        <v>4</v>
      </c>
      <c r="B14" s="17">
        <v>2.2400000000000002</v>
      </c>
      <c r="C14" s="17">
        <v>0.85</v>
      </c>
      <c r="D14" s="29">
        <f t="shared" si="0"/>
        <v>0.9845559845559847</v>
      </c>
      <c r="E14" s="17" t="s">
        <v>73</v>
      </c>
      <c r="G14" s="17">
        <v>4</v>
      </c>
      <c r="H14" s="17">
        <v>2.2400000000000002</v>
      </c>
      <c r="I14" s="17">
        <v>0.9</v>
      </c>
      <c r="J14" s="29">
        <f t="shared" si="1"/>
        <v>1.0222432560340751</v>
      </c>
      <c r="K14" s="17" t="s">
        <v>52</v>
      </c>
      <c r="M14" s="17">
        <v>4</v>
      </c>
      <c r="N14" s="17">
        <v>2.2400000000000002</v>
      </c>
      <c r="O14" s="17">
        <v>0.86</v>
      </c>
      <c r="P14" s="29">
        <f t="shared" si="2"/>
        <v>0.99565846599131691</v>
      </c>
      <c r="Q14" s="17" t="s">
        <v>19</v>
      </c>
      <c r="S14" s="17">
        <v>4</v>
      </c>
      <c r="T14" s="17">
        <v>2.23</v>
      </c>
      <c r="U14" s="17">
        <v>0.82</v>
      </c>
      <c r="V14" s="29">
        <f t="shared" si="3"/>
        <v>0.94027711419015758</v>
      </c>
      <c r="W14" s="17" t="s">
        <v>19</v>
      </c>
    </row>
    <row r="15" spans="1:23" s="11" customFormat="1" ht="19.5" customHeight="1">
      <c r="A15" s="24">
        <v>5</v>
      </c>
      <c r="B15" s="24">
        <v>2.25</v>
      </c>
      <c r="C15" s="24">
        <v>0.89</v>
      </c>
      <c r="D15" s="28">
        <f t="shared" si="0"/>
        <v>1.030888030888031</v>
      </c>
      <c r="E15" s="24"/>
      <c r="G15" s="24">
        <v>5</v>
      </c>
      <c r="H15" s="24">
        <v>2.25</v>
      </c>
      <c r="I15" s="24">
        <v>0.9</v>
      </c>
      <c r="J15" s="28">
        <f t="shared" si="1"/>
        <v>1.0222432560340751</v>
      </c>
      <c r="K15" s="24"/>
      <c r="M15" s="24">
        <v>5</v>
      </c>
      <c r="N15" s="24">
        <v>2.2400000000000002</v>
      </c>
      <c r="O15" s="24">
        <v>0.88</v>
      </c>
      <c r="P15" s="28">
        <f t="shared" si="2"/>
        <v>1.0188133140376265</v>
      </c>
      <c r="Q15" s="24"/>
      <c r="S15" s="24">
        <v>5</v>
      </c>
      <c r="T15" s="24">
        <v>2.2400000000000002</v>
      </c>
      <c r="U15" s="24">
        <v>0.93</v>
      </c>
      <c r="V15" s="28">
        <f t="shared" si="3"/>
        <v>1.0664118490205448</v>
      </c>
      <c r="W15" s="24"/>
    </row>
    <row r="16" spans="1:23" s="11" customFormat="1" ht="19.5" customHeight="1">
      <c r="A16" s="24">
        <v>6</v>
      </c>
      <c r="B16" s="24">
        <v>2.23</v>
      </c>
      <c r="C16" s="24">
        <v>0.88</v>
      </c>
      <c r="D16" s="28">
        <f t="shared" si="0"/>
        <v>1.0193050193050195</v>
      </c>
      <c r="E16" s="24"/>
      <c r="G16" s="24">
        <v>6</v>
      </c>
      <c r="H16" s="24">
        <v>2.23</v>
      </c>
      <c r="I16" s="24">
        <v>0.92</v>
      </c>
      <c r="J16" s="28">
        <f t="shared" si="1"/>
        <v>1.0449597728348323</v>
      </c>
      <c r="K16" s="24"/>
      <c r="M16" s="24">
        <v>6</v>
      </c>
      <c r="N16" s="24">
        <v>2.23</v>
      </c>
      <c r="O16" s="24">
        <v>0.85</v>
      </c>
      <c r="P16" s="28">
        <f t="shared" si="2"/>
        <v>0.98408104196816204</v>
      </c>
      <c r="Q16" s="24"/>
      <c r="S16" s="24">
        <v>6</v>
      </c>
      <c r="T16" s="24">
        <v>2.23</v>
      </c>
      <c r="U16" s="24">
        <v>0.9</v>
      </c>
      <c r="V16" s="28">
        <f t="shared" si="3"/>
        <v>1.0320114667940756</v>
      </c>
      <c r="W16" s="24"/>
    </row>
    <row r="17" spans="1:23" s="11" customFormat="1" ht="19.5" customHeight="1">
      <c r="A17" s="24">
        <v>7</v>
      </c>
      <c r="B17" s="24">
        <v>2.2599999999999998</v>
      </c>
      <c r="C17" s="24">
        <v>0.82</v>
      </c>
      <c r="D17" s="28">
        <f t="shared" si="0"/>
        <v>0.94980694980694991</v>
      </c>
      <c r="E17" s="24"/>
      <c r="G17" s="24">
        <v>7</v>
      </c>
      <c r="H17" s="24">
        <v>2.27</v>
      </c>
      <c r="I17" s="24">
        <v>0.85</v>
      </c>
      <c r="J17" s="28">
        <f t="shared" si="1"/>
        <v>0.96545196403218192</v>
      </c>
      <c r="K17" s="24"/>
      <c r="M17" s="24">
        <v>7</v>
      </c>
      <c r="N17" s="24">
        <v>2.2599999999999998</v>
      </c>
      <c r="O17" s="24">
        <v>0.91</v>
      </c>
      <c r="P17" s="28">
        <f t="shared" si="2"/>
        <v>1.0535455861070913</v>
      </c>
      <c r="Q17" s="24"/>
      <c r="S17" s="24">
        <v>7</v>
      </c>
      <c r="T17" s="24">
        <v>2.25</v>
      </c>
      <c r="U17" s="24">
        <v>0.79</v>
      </c>
      <c r="V17" s="28">
        <f t="shared" si="3"/>
        <v>0.90587673196368856</v>
      </c>
      <c r="W17" s="24"/>
    </row>
    <row r="18" spans="1:23" s="11" customFormat="1" ht="19.5" customHeight="1">
      <c r="A18" s="24">
        <v>8</v>
      </c>
      <c r="B18" s="24">
        <v>2.2400000000000002</v>
      </c>
      <c r="C18" s="24">
        <v>0.85</v>
      </c>
      <c r="D18" s="28">
        <f t="shared" si="0"/>
        <v>0.9845559845559847</v>
      </c>
      <c r="E18" s="24"/>
      <c r="G18" s="24">
        <v>8</v>
      </c>
      <c r="H18" s="24">
        <v>2.2400000000000002</v>
      </c>
      <c r="I18" s="24">
        <v>0.92</v>
      </c>
      <c r="J18" s="28">
        <f t="shared" si="1"/>
        <v>1.0449597728348323</v>
      </c>
      <c r="K18" s="24"/>
      <c r="M18" s="24">
        <v>8</v>
      </c>
      <c r="N18" s="24">
        <v>2.2400000000000002</v>
      </c>
      <c r="O18" s="24">
        <v>0.9</v>
      </c>
      <c r="P18" s="28">
        <f t="shared" si="2"/>
        <v>1.0419681620839363</v>
      </c>
      <c r="Q18" s="24"/>
      <c r="S18" s="24">
        <v>8</v>
      </c>
      <c r="T18" s="24">
        <v>2.23</v>
      </c>
      <c r="U18" s="24">
        <v>0.89</v>
      </c>
      <c r="V18" s="28">
        <f t="shared" si="3"/>
        <v>1.0205446727185858</v>
      </c>
      <c r="W18" s="24"/>
    </row>
    <row r="19" spans="1:23" s="11" customFormat="1" ht="19.5" customHeight="1">
      <c r="A19" s="17">
        <v>9</v>
      </c>
      <c r="B19" s="17">
        <v>2.25</v>
      </c>
      <c r="C19" s="17">
        <v>0.92</v>
      </c>
      <c r="D19" s="29">
        <f t="shared" si="0"/>
        <v>1.0656370656370659</v>
      </c>
      <c r="E19" s="17" t="s">
        <v>52</v>
      </c>
      <c r="G19" s="17">
        <v>9</v>
      </c>
      <c r="H19" s="17">
        <v>2.25</v>
      </c>
      <c r="I19" s="17">
        <v>0.92</v>
      </c>
      <c r="J19" s="29">
        <f t="shared" si="1"/>
        <v>1.0449597728348323</v>
      </c>
      <c r="K19" s="17" t="s">
        <v>52</v>
      </c>
      <c r="M19" s="17">
        <v>9</v>
      </c>
      <c r="N19" s="17">
        <v>2.25</v>
      </c>
      <c r="O19" s="17">
        <v>0.87</v>
      </c>
      <c r="P19" s="29">
        <f t="shared" si="2"/>
        <v>1.0072358900144718</v>
      </c>
      <c r="Q19" s="17" t="s">
        <v>19</v>
      </c>
      <c r="S19" s="17">
        <v>9</v>
      </c>
      <c r="T19" s="17">
        <v>2.25</v>
      </c>
      <c r="U19" s="17">
        <v>0.86</v>
      </c>
      <c r="V19" s="29">
        <f t="shared" si="3"/>
        <v>0.9861442904921166</v>
      </c>
      <c r="W19" s="17" t="s">
        <v>19</v>
      </c>
    </row>
    <row r="20" spans="1:23" s="11" customFormat="1" ht="19.5" customHeight="1">
      <c r="A20" s="17">
        <v>10</v>
      </c>
      <c r="B20" s="17">
        <v>2.25</v>
      </c>
      <c r="C20" s="17">
        <v>0.88</v>
      </c>
      <c r="D20" s="29">
        <f t="shared" si="0"/>
        <v>1.0193050193050195</v>
      </c>
      <c r="E20" s="17" t="s">
        <v>52</v>
      </c>
      <c r="G20" s="17">
        <v>10</v>
      </c>
      <c r="H20" s="17">
        <v>2.25</v>
      </c>
      <c r="I20" s="17">
        <v>0.91</v>
      </c>
      <c r="J20" s="29">
        <f t="shared" si="1"/>
        <v>1.0336015144344537</v>
      </c>
      <c r="K20" s="17" t="s">
        <v>52</v>
      </c>
      <c r="M20" s="17">
        <v>10</v>
      </c>
      <c r="N20" s="17">
        <v>2.25</v>
      </c>
      <c r="O20" s="17">
        <v>0.92</v>
      </c>
      <c r="P20" s="29">
        <f t="shared" si="2"/>
        <v>1.065123010130246</v>
      </c>
      <c r="Q20" s="17" t="s">
        <v>19</v>
      </c>
      <c r="S20" s="17">
        <v>10</v>
      </c>
      <c r="T20" s="17">
        <v>2.25</v>
      </c>
      <c r="U20" s="17">
        <v>0.95</v>
      </c>
      <c r="V20" s="29">
        <f t="shared" si="3"/>
        <v>1.0893454371715241</v>
      </c>
      <c r="W20" s="17" t="s">
        <v>19</v>
      </c>
    </row>
    <row r="21" spans="1:23" s="11" customFormat="1" ht="19.5" customHeight="1">
      <c r="A21" s="24">
        <v>11</v>
      </c>
      <c r="B21" s="24">
        <v>2.2599999999999998</v>
      </c>
      <c r="C21" s="24">
        <v>0.87</v>
      </c>
      <c r="D21" s="28">
        <f t="shared" si="0"/>
        <v>1.0077220077220079</v>
      </c>
      <c r="E21" s="24"/>
      <c r="G21" s="24">
        <v>11</v>
      </c>
      <c r="H21" s="24">
        <v>2.2599999999999998</v>
      </c>
      <c r="I21" s="24">
        <v>0.92</v>
      </c>
      <c r="J21" s="28">
        <f t="shared" si="1"/>
        <v>1.0449597728348323</v>
      </c>
      <c r="K21" s="24"/>
      <c r="M21" s="24">
        <v>11</v>
      </c>
      <c r="N21" s="24">
        <v>2.2599999999999998</v>
      </c>
      <c r="O21" s="24">
        <v>0.91</v>
      </c>
      <c r="P21" s="28">
        <f t="shared" si="2"/>
        <v>1.0535455861070913</v>
      </c>
      <c r="Q21" s="24"/>
      <c r="S21" s="24">
        <v>11</v>
      </c>
      <c r="T21" s="24">
        <v>2.25</v>
      </c>
      <c r="U21" s="24">
        <v>0.88</v>
      </c>
      <c r="V21" s="28">
        <f t="shared" si="3"/>
        <v>1.0090778786430961</v>
      </c>
      <c r="W21" s="24"/>
    </row>
    <row r="22" spans="1:23" s="11" customFormat="1" ht="19.5" customHeight="1">
      <c r="A22" s="24">
        <v>12</v>
      </c>
      <c r="B22" s="24">
        <v>2.25</v>
      </c>
      <c r="C22" s="24">
        <v>0.9</v>
      </c>
      <c r="D22" s="28">
        <f t="shared" si="0"/>
        <v>1.0424710424710426</v>
      </c>
      <c r="E22" s="24"/>
      <c r="G22" s="24">
        <v>12</v>
      </c>
      <c r="H22" s="24">
        <v>2.25</v>
      </c>
      <c r="I22" s="24">
        <v>0.92</v>
      </c>
      <c r="J22" s="28">
        <f t="shared" si="1"/>
        <v>1.0449597728348323</v>
      </c>
      <c r="K22" s="24"/>
      <c r="M22" s="24">
        <v>12</v>
      </c>
      <c r="N22" s="24">
        <v>2.25</v>
      </c>
      <c r="O22" s="24">
        <v>0.88</v>
      </c>
      <c r="P22" s="28">
        <f t="shared" si="2"/>
        <v>1.0188133140376265</v>
      </c>
      <c r="Q22" s="24"/>
      <c r="S22" s="24">
        <v>12</v>
      </c>
      <c r="T22" s="24">
        <v>2.25</v>
      </c>
      <c r="U22" s="24">
        <v>0.89</v>
      </c>
      <c r="V22" s="28">
        <f t="shared" si="3"/>
        <v>1.0205446727185858</v>
      </c>
      <c r="W22" s="24"/>
    </row>
    <row r="23" spans="1:23" s="11" customFormat="1" ht="19.5" customHeight="1">
      <c r="A23" s="24">
        <v>13</v>
      </c>
      <c r="B23" s="24">
        <v>2.2599999999999998</v>
      </c>
      <c r="C23" s="24">
        <v>0.85</v>
      </c>
      <c r="D23" s="28">
        <f t="shared" si="0"/>
        <v>0.9845559845559847</v>
      </c>
      <c r="E23" s="24"/>
      <c r="G23" s="24">
        <v>13</v>
      </c>
      <c r="H23" s="24">
        <v>2.2599999999999998</v>
      </c>
      <c r="I23" s="24">
        <v>0.93</v>
      </c>
      <c r="J23" s="28">
        <f t="shared" si="1"/>
        <v>1.0563180312352107</v>
      </c>
      <c r="K23" s="24"/>
      <c r="M23" s="24">
        <v>13</v>
      </c>
      <c r="N23" s="24">
        <v>2.2599999999999998</v>
      </c>
      <c r="O23" s="24">
        <v>0.93</v>
      </c>
      <c r="P23" s="28">
        <f t="shared" si="2"/>
        <v>1.076700434153401</v>
      </c>
      <c r="Q23" s="24"/>
      <c r="S23" s="24">
        <v>13</v>
      </c>
      <c r="T23" s="24">
        <v>2.25</v>
      </c>
      <c r="U23" s="24">
        <v>0.99</v>
      </c>
      <c r="V23" s="28">
        <f t="shared" si="3"/>
        <v>1.135212613473483</v>
      </c>
      <c r="W23" s="24"/>
    </row>
    <row r="24" spans="1:23" s="11" customFormat="1" ht="19.5" customHeight="1">
      <c r="A24" s="17">
        <v>14</v>
      </c>
      <c r="B24" s="17">
        <v>2.2599999999999998</v>
      </c>
      <c r="C24" s="17">
        <v>0.9</v>
      </c>
      <c r="D24" s="29">
        <f t="shared" si="0"/>
        <v>1.0424710424710426</v>
      </c>
      <c r="E24" s="17" t="s">
        <v>52</v>
      </c>
      <c r="G24" s="17">
        <v>14</v>
      </c>
      <c r="H24" s="17">
        <v>2.2599999999999998</v>
      </c>
      <c r="I24" s="17">
        <v>0.93</v>
      </c>
      <c r="J24" s="29">
        <f t="shared" si="1"/>
        <v>1.0563180312352107</v>
      </c>
      <c r="K24" s="17" t="s">
        <v>52</v>
      </c>
      <c r="M24" s="17">
        <v>14</v>
      </c>
      <c r="N24" s="17">
        <v>2.2599999999999998</v>
      </c>
      <c r="O24" s="17">
        <v>0.87</v>
      </c>
      <c r="P24" s="29">
        <f t="shared" si="2"/>
        <v>1.0072358900144718</v>
      </c>
      <c r="Q24" s="17" t="s">
        <v>19</v>
      </c>
      <c r="S24" s="17">
        <v>14</v>
      </c>
      <c r="T24" s="17">
        <v>2.25</v>
      </c>
      <c r="U24" s="17">
        <v>0.93</v>
      </c>
      <c r="V24" s="29">
        <f t="shared" si="3"/>
        <v>1.0664118490205448</v>
      </c>
      <c r="W24" s="17" t="s">
        <v>19</v>
      </c>
    </row>
    <row r="25" spans="1:23" s="11" customFormat="1" ht="19.5" customHeight="1">
      <c r="A25" s="17">
        <v>15</v>
      </c>
      <c r="B25" s="17">
        <v>2.25</v>
      </c>
      <c r="C25" s="17">
        <v>0.87</v>
      </c>
      <c r="D25" s="29">
        <f t="shared" si="0"/>
        <v>1.0077220077220079</v>
      </c>
      <c r="E25" s="17" t="s">
        <v>52</v>
      </c>
      <c r="G25" s="17">
        <v>15</v>
      </c>
      <c r="H25" s="17">
        <v>2.25</v>
      </c>
      <c r="I25" s="17">
        <v>0.92</v>
      </c>
      <c r="J25" s="29">
        <f t="shared" si="1"/>
        <v>1.0449597728348323</v>
      </c>
      <c r="K25" s="17" t="s">
        <v>52</v>
      </c>
      <c r="M25" s="17">
        <v>15</v>
      </c>
      <c r="N25" s="17">
        <v>2.2400000000000002</v>
      </c>
      <c r="O25" s="17">
        <v>0.92</v>
      </c>
      <c r="P25" s="29">
        <f t="shared" si="2"/>
        <v>1.065123010130246</v>
      </c>
      <c r="Q25" s="17" t="s">
        <v>19</v>
      </c>
      <c r="S25" s="17">
        <v>15</v>
      </c>
      <c r="T25" s="17">
        <v>2.2400000000000002</v>
      </c>
      <c r="U25" s="17">
        <v>0.99</v>
      </c>
      <c r="V25" s="29">
        <f t="shared" si="3"/>
        <v>1.135212613473483</v>
      </c>
      <c r="W25" s="17" t="s">
        <v>19</v>
      </c>
    </row>
    <row r="26" spans="1:23" s="11" customFormat="1" ht="19.5" customHeight="1">
      <c r="A26" s="24">
        <v>16</v>
      </c>
      <c r="B26" s="24">
        <v>2.25</v>
      </c>
      <c r="C26" s="24">
        <v>0.92</v>
      </c>
      <c r="D26" s="28">
        <f t="shared" si="0"/>
        <v>1.0656370656370659</v>
      </c>
      <c r="E26" s="24"/>
      <c r="G26" s="24">
        <v>16</v>
      </c>
      <c r="H26" s="24">
        <v>2.25</v>
      </c>
      <c r="I26" s="24">
        <v>0.87</v>
      </c>
      <c r="J26" s="28">
        <f t="shared" si="1"/>
        <v>0.98816848083293907</v>
      </c>
      <c r="K26" s="24"/>
      <c r="M26" s="24">
        <v>16</v>
      </c>
      <c r="N26" s="24">
        <v>2.2400000000000002</v>
      </c>
      <c r="O26" s="24">
        <v>0.89</v>
      </c>
      <c r="P26" s="28">
        <f t="shared" si="2"/>
        <v>1.0303907380607815</v>
      </c>
      <c r="Q26" s="24"/>
      <c r="S26" s="24">
        <v>16</v>
      </c>
      <c r="T26" s="24">
        <v>2.2400000000000002</v>
      </c>
      <c r="U26" s="24">
        <v>0.82</v>
      </c>
      <c r="V26" s="28">
        <f t="shared" si="3"/>
        <v>0.94027711419015758</v>
      </c>
      <c r="W26" s="24"/>
    </row>
    <row r="27" spans="1:23" s="11" customFormat="1" ht="19.5" customHeight="1">
      <c r="A27" s="17">
        <v>17</v>
      </c>
      <c r="B27" s="17">
        <v>2.23</v>
      </c>
      <c r="C27" s="17">
        <v>0.86</v>
      </c>
      <c r="D27" s="29">
        <f t="shared" si="0"/>
        <v>0.99613899613899626</v>
      </c>
      <c r="E27" s="17" t="s">
        <v>52</v>
      </c>
      <c r="G27" s="17">
        <v>17</v>
      </c>
      <c r="H27" s="17">
        <v>2.23</v>
      </c>
      <c r="I27" s="17">
        <v>0.82</v>
      </c>
      <c r="J27" s="29">
        <f t="shared" si="1"/>
        <v>0.93137718883104603</v>
      </c>
      <c r="K27" s="17" t="s">
        <v>52</v>
      </c>
      <c r="M27" s="17">
        <v>17</v>
      </c>
      <c r="N27" s="17">
        <v>2.23</v>
      </c>
      <c r="O27" s="17">
        <v>0.81</v>
      </c>
      <c r="P27" s="29">
        <f t="shared" si="2"/>
        <v>0.93777134587554278</v>
      </c>
      <c r="Q27" s="17" t="s">
        <v>19</v>
      </c>
      <c r="S27" s="17">
        <v>17</v>
      </c>
      <c r="T27" s="17">
        <v>2.2200000000000002</v>
      </c>
      <c r="U27" s="17">
        <v>0.79</v>
      </c>
      <c r="V27" s="29">
        <f t="shared" si="3"/>
        <v>0.90587673196368856</v>
      </c>
      <c r="W27" s="17" t="s">
        <v>19</v>
      </c>
    </row>
    <row r="28" spans="1:23" s="11" customFormat="1" ht="19.5" customHeight="1">
      <c r="A28" s="24">
        <v>18</v>
      </c>
      <c r="B28" s="24">
        <v>2.25</v>
      </c>
      <c r="C28" s="24">
        <v>0.85</v>
      </c>
      <c r="D28" s="28">
        <f t="shared" si="0"/>
        <v>0.9845559845559847</v>
      </c>
      <c r="E28" s="24"/>
      <c r="G28" s="24">
        <v>18</v>
      </c>
      <c r="H28" s="24">
        <v>2.25</v>
      </c>
      <c r="I28" s="24">
        <v>0.91</v>
      </c>
      <c r="J28" s="28">
        <f t="shared" si="1"/>
        <v>1.0336015144344537</v>
      </c>
      <c r="K28" s="24"/>
      <c r="M28" s="24">
        <v>18</v>
      </c>
      <c r="N28" s="24">
        <v>2.25</v>
      </c>
      <c r="O28" s="24">
        <v>0.9</v>
      </c>
      <c r="P28" s="28">
        <f t="shared" si="2"/>
        <v>1.0419681620839363</v>
      </c>
      <c r="Q28" s="24"/>
      <c r="S28" s="24">
        <v>18</v>
      </c>
      <c r="T28" s="24">
        <v>2.2400000000000002</v>
      </c>
      <c r="U28" s="24">
        <v>0.9</v>
      </c>
      <c r="V28" s="28">
        <f t="shared" si="3"/>
        <v>1.0320114667940756</v>
      </c>
      <c r="W28" s="24"/>
    </row>
    <row r="29" spans="1:23" s="11" customFormat="1" ht="19.5" customHeight="1">
      <c r="A29" s="17">
        <v>19</v>
      </c>
      <c r="B29" s="17">
        <v>2.25</v>
      </c>
      <c r="C29" s="17">
        <v>0.9</v>
      </c>
      <c r="D29" s="29">
        <f t="shared" si="0"/>
        <v>1.0424710424710426</v>
      </c>
      <c r="E29" s="17" t="s">
        <v>52</v>
      </c>
      <c r="G29" s="17">
        <v>19</v>
      </c>
      <c r="H29" s="17">
        <v>2.25</v>
      </c>
      <c r="I29" s="17">
        <v>0.91</v>
      </c>
      <c r="J29" s="29">
        <f t="shared" si="1"/>
        <v>1.0336015144344537</v>
      </c>
      <c r="K29" s="17" t="s">
        <v>52</v>
      </c>
      <c r="M29" s="17">
        <v>19</v>
      </c>
      <c r="N29" s="17">
        <v>2.25</v>
      </c>
      <c r="O29" s="17">
        <v>0.89</v>
      </c>
      <c r="P29" s="29">
        <f t="shared" si="2"/>
        <v>1.0303907380607815</v>
      </c>
      <c r="Q29" s="17" t="s">
        <v>19</v>
      </c>
      <c r="S29" s="17">
        <v>19</v>
      </c>
      <c r="T29" s="17">
        <v>2.2400000000000002</v>
      </c>
      <c r="U29" s="17">
        <v>0.99</v>
      </c>
      <c r="V29" s="29">
        <f t="shared" si="3"/>
        <v>1.135212613473483</v>
      </c>
      <c r="W29" s="17" t="s">
        <v>19</v>
      </c>
    </row>
    <row r="30" spans="1:23" s="11" customFormat="1" ht="19.5" customHeight="1">
      <c r="A30" s="17">
        <v>20</v>
      </c>
      <c r="B30" s="17">
        <v>2.2400000000000002</v>
      </c>
      <c r="C30" s="17">
        <v>0.87</v>
      </c>
      <c r="D30" s="29">
        <f t="shared" si="0"/>
        <v>1.0077220077220079</v>
      </c>
      <c r="E30" s="17" t="s">
        <v>52</v>
      </c>
      <c r="G30" s="17">
        <v>20</v>
      </c>
      <c r="H30" s="17">
        <v>2.2400000000000002</v>
      </c>
      <c r="I30" s="17">
        <v>0.81</v>
      </c>
      <c r="J30" s="29">
        <f t="shared" si="1"/>
        <v>0.92001893043066751</v>
      </c>
      <c r="K30" s="17" t="s">
        <v>52</v>
      </c>
      <c r="M30" s="17">
        <v>20</v>
      </c>
      <c r="N30" s="17">
        <v>2.2400000000000002</v>
      </c>
      <c r="O30" s="17">
        <v>0.79</v>
      </c>
      <c r="P30" s="29">
        <f t="shared" si="2"/>
        <v>0.91461649782923304</v>
      </c>
      <c r="Q30" s="17" t="s">
        <v>19</v>
      </c>
      <c r="S30" s="17">
        <v>20</v>
      </c>
      <c r="T30" s="17">
        <v>2.23</v>
      </c>
      <c r="U30" s="17">
        <v>0.81</v>
      </c>
      <c r="V30" s="29">
        <f t="shared" si="3"/>
        <v>0.92881032011466802</v>
      </c>
      <c r="W30" s="17" t="s">
        <v>19</v>
      </c>
    </row>
    <row r="31" spans="1:23" s="11" customFormat="1" ht="19.5" customHeight="1">
      <c r="A31" s="24">
        <v>21</v>
      </c>
      <c r="B31" s="24">
        <v>2.2400000000000002</v>
      </c>
      <c r="C31" s="24">
        <v>0.87</v>
      </c>
      <c r="D31" s="28">
        <f t="shared" si="0"/>
        <v>1.0077220077220079</v>
      </c>
      <c r="E31" s="24"/>
      <c r="G31" s="24">
        <v>21</v>
      </c>
      <c r="H31" s="24">
        <v>2.2400000000000002</v>
      </c>
      <c r="I31" s="24">
        <v>0.81</v>
      </c>
      <c r="J31" s="28">
        <f t="shared" si="1"/>
        <v>0.92001893043066751</v>
      </c>
      <c r="K31" s="24"/>
      <c r="M31" s="24">
        <v>21</v>
      </c>
      <c r="N31" s="24">
        <v>2.2400000000000002</v>
      </c>
      <c r="O31" s="24">
        <v>0.82</v>
      </c>
      <c r="P31" s="28">
        <f t="shared" si="2"/>
        <v>0.94934876989869743</v>
      </c>
      <c r="Q31" s="24"/>
      <c r="S31" s="24">
        <v>21</v>
      </c>
      <c r="T31" s="24">
        <v>2.23</v>
      </c>
      <c r="U31" s="24">
        <v>0.81</v>
      </c>
      <c r="V31" s="28">
        <f t="shared" si="3"/>
        <v>0.92881032011466802</v>
      </c>
      <c r="W31" s="24"/>
    </row>
    <row r="32" spans="1:23" s="11" customFormat="1" ht="19.5" customHeight="1">
      <c r="A32" s="24">
        <v>22</v>
      </c>
      <c r="B32" s="24">
        <v>2.25</v>
      </c>
      <c r="C32" s="24">
        <v>0.81</v>
      </c>
      <c r="D32" s="28">
        <f t="shared" si="0"/>
        <v>0.93822393822393846</v>
      </c>
      <c r="E32" s="24"/>
      <c r="G32" s="24">
        <v>22</v>
      </c>
      <c r="H32" s="24">
        <v>2.2400000000000002</v>
      </c>
      <c r="I32" s="24">
        <v>0.77</v>
      </c>
      <c r="J32" s="28">
        <f t="shared" si="1"/>
        <v>0.874585896829153</v>
      </c>
      <c r="K32" s="24"/>
      <c r="M32" s="24">
        <v>22</v>
      </c>
      <c r="N32" s="24">
        <v>2.25</v>
      </c>
      <c r="O32" s="24">
        <v>0.75</v>
      </c>
      <c r="P32" s="28">
        <f t="shared" si="2"/>
        <v>0.86830680173661356</v>
      </c>
      <c r="Q32" s="24"/>
      <c r="S32" s="24">
        <v>22</v>
      </c>
      <c r="T32" s="24">
        <v>2.2400000000000002</v>
      </c>
      <c r="U32" s="24">
        <v>0.75</v>
      </c>
      <c r="V32" s="28">
        <f t="shared" si="3"/>
        <v>0.86000955566172954</v>
      </c>
      <c r="W32" s="24"/>
    </row>
    <row r="33" spans="1:23" s="11" customFormat="1" ht="19.5" customHeight="1">
      <c r="A33" s="24">
        <v>23</v>
      </c>
      <c r="B33" s="24">
        <v>2.25</v>
      </c>
      <c r="C33" s="24">
        <v>0.86</v>
      </c>
      <c r="D33" s="28">
        <f t="shared" si="0"/>
        <v>0.99613899613899626</v>
      </c>
      <c r="E33" s="24"/>
      <c r="G33" s="24">
        <v>23</v>
      </c>
      <c r="H33" s="24">
        <v>2.25</v>
      </c>
      <c r="I33" s="24">
        <v>0.8</v>
      </c>
      <c r="J33" s="28">
        <f t="shared" si="1"/>
        <v>0.90866067203028889</v>
      </c>
      <c r="K33" s="24"/>
      <c r="M33" s="24">
        <v>23</v>
      </c>
      <c r="N33" s="24">
        <v>2.25</v>
      </c>
      <c r="O33" s="24">
        <v>0.81</v>
      </c>
      <c r="P33" s="28">
        <f t="shared" si="2"/>
        <v>0.93777134587554278</v>
      </c>
      <c r="Q33" s="24"/>
      <c r="S33" s="24">
        <v>23</v>
      </c>
      <c r="T33" s="24">
        <v>2.2400000000000002</v>
      </c>
      <c r="U33" s="24">
        <v>0.82</v>
      </c>
      <c r="V33" s="28">
        <f t="shared" si="3"/>
        <v>0.94027711419015758</v>
      </c>
      <c r="W33" s="24"/>
    </row>
    <row r="34" spans="1:23" s="11" customFormat="1" ht="19.5" customHeight="1">
      <c r="A34" s="24">
        <v>24</v>
      </c>
      <c r="B34" s="24">
        <v>2.25</v>
      </c>
      <c r="C34" s="24">
        <v>0.83</v>
      </c>
      <c r="D34" s="28">
        <f t="shared" si="0"/>
        <v>0.96138996138996147</v>
      </c>
      <c r="E34" s="24"/>
      <c r="G34" s="24">
        <v>24</v>
      </c>
      <c r="H34" s="24">
        <v>2.25</v>
      </c>
      <c r="I34" s="24">
        <v>0.93</v>
      </c>
      <c r="J34" s="28">
        <f t="shared" si="1"/>
        <v>1.0563180312352107</v>
      </c>
      <c r="K34" s="24"/>
      <c r="M34" s="24">
        <v>24</v>
      </c>
      <c r="N34" s="24">
        <v>2.25</v>
      </c>
      <c r="O34" s="24">
        <v>0.94</v>
      </c>
      <c r="P34" s="28">
        <f t="shared" si="2"/>
        <v>1.0882778581765555</v>
      </c>
      <c r="Q34" s="24"/>
      <c r="S34" s="24">
        <v>24</v>
      </c>
      <c r="T34" s="24">
        <v>2.2400000000000002</v>
      </c>
      <c r="U34" s="24">
        <v>0.95</v>
      </c>
      <c r="V34" s="28">
        <f t="shared" si="3"/>
        <v>1.0893454371715241</v>
      </c>
      <c r="W34" s="24"/>
    </row>
    <row r="35" spans="1:23">
      <c r="A35" s="45" t="s">
        <v>41</v>
      </c>
      <c r="B35" s="46">
        <f>AVERAGE(B11:B34)</f>
        <v>2.2470833333333333</v>
      </c>
      <c r="C35" s="46">
        <f>AVERAGE(C11:C34)</f>
        <v>0.86333333333333317</v>
      </c>
      <c r="D35" s="47">
        <f>AVERAGE(D11:D34)</f>
        <v>1.0000000000000002</v>
      </c>
      <c r="E35" s="48"/>
      <c r="G35" s="45" t="s">
        <v>41</v>
      </c>
      <c r="H35" s="46">
        <f>AVERAGE(H11:H34)</f>
        <v>2.2470833333333333</v>
      </c>
      <c r="I35" s="46">
        <f>AVERAGE(I11:I34)</f>
        <v>0.88041666666666651</v>
      </c>
      <c r="J35" s="47">
        <f>AVERAGE(J11:J34)</f>
        <v>1.0000000000000007</v>
      </c>
      <c r="K35" s="48"/>
      <c r="M35" s="45" t="s">
        <v>41</v>
      </c>
      <c r="N35" s="46">
        <f>AVERAGE(N11:N34)</f>
        <v>2.2458333333333331</v>
      </c>
      <c r="O35" s="46">
        <f>AVERAGE(O11:O34)</f>
        <v>0.86375000000000002</v>
      </c>
      <c r="P35" s="47">
        <f>AVERAGE(P11:P34)</f>
        <v>1.0000000000000002</v>
      </c>
      <c r="Q35" s="48"/>
      <c r="S35" s="45" t="s">
        <v>41</v>
      </c>
      <c r="T35" s="46">
        <f>AVERAGE(T11:T34)</f>
        <v>2.23875</v>
      </c>
      <c r="U35" s="46">
        <f>AVERAGE(U11:U34)</f>
        <v>0.87208333333333332</v>
      </c>
      <c r="V35" s="47">
        <f>AVERAGE(V11:V34)</f>
        <v>0.99999999999999989</v>
      </c>
      <c r="W35" s="48"/>
    </row>
  </sheetData>
  <mergeCells count="4">
    <mergeCell ref="A1:D1"/>
    <mergeCell ref="G1:J1"/>
    <mergeCell ref="M1:P1"/>
    <mergeCell ref="S1:V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F5856-5EDE-40A3-B0AE-DD7AD7944BCB}">
  <sheetPr>
    <tabColor rgb="FF00B0F0"/>
  </sheetPr>
  <dimension ref="A1:W35"/>
  <sheetViews>
    <sheetView zoomScale="70" zoomScaleNormal="70" workbookViewId="0">
      <selection activeCell="S19" sqref="S19"/>
    </sheetView>
  </sheetViews>
  <sheetFormatPr defaultRowHeight="17.399999999999999"/>
  <cols>
    <col min="1" max="1" width="14.8984375" bestFit="1" customWidth="1"/>
    <col min="2" max="2" width="22" bestFit="1" customWidth="1"/>
    <col min="3" max="3" width="18.59765625" bestFit="1" customWidth="1"/>
    <col min="4" max="4" width="7.59765625" bestFit="1" customWidth="1"/>
    <col min="5" max="5" width="8.19921875" bestFit="1" customWidth="1"/>
    <col min="7" max="7" width="14.8984375" bestFit="1" customWidth="1"/>
    <col min="8" max="8" width="22" bestFit="1" customWidth="1"/>
    <col min="9" max="9" width="18.59765625" bestFit="1" customWidth="1"/>
    <col min="10" max="10" width="7.59765625" bestFit="1" customWidth="1"/>
    <col min="11" max="11" width="8.19921875" bestFit="1" customWidth="1"/>
    <col min="13" max="13" width="14.8984375" bestFit="1" customWidth="1"/>
    <col min="14" max="14" width="22" bestFit="1" customWidth="1"/>
    <col min="15" max="15" width="18.59765625" bestFit="1" customWidth="1"/>
    <col min="16" max="16" width="7.59765625" bestFit="1" customWidth="1"/>
    <col min="17" max="17" width="8.19921875" bestFit="1" customWidth="1"/>
    <col min="19" max="19" width="15.59765625" bestFit="1" customWidth="1"/>
    <col min="20" max="20" width="22.59765625" bestFit="1" customWidth="1"/>
    <col min="21" max="21" width="18.8984375" bestFit="1" customWidth="1"/>
    <col min="22" max="22" width="8.3984375" bestFit="1" customWidth="1"/>
    <col min="23" max="23" width="8.5" bestFit="1" customWidth="1"/>
  </cols>
  <sheetData>
    <row r="1" spans="1:23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  <c r="S1" s="53" t="s">
        <v>14</v>
      </c>
      <c r="T1" s="53"/>
      <c r="U1" s="53"/>
      <c r="V1" s="53"/>
      <c r="W1" s="32"/>
    </row>
    <row r="2" spans="1:23" s="3" customFormat="1" ht="24" customHeight="1">
      <c r="A2" s="7" t="s">
        <v>7</v>
      </c>
      <c r="B2" s="2" t="s">
        <v>77</v>
      </c>
      <c r="C2" s="2"/>
      <c r="D2" s="2"/>
      <c r="E2" s="4"/>
      <c r="G2" s="7" t="s">
        <v>7</v>
      </c>
      <c r="H2" s="2" t="s">
        <v>77</v>
      </c>
      <c r="I2" s="2"/>
      <c r="J2" s="2"/>
      <c r="K2" s="4"/>
      <c r="M2" s="7" t="s">
        <v>7</v>
      </c>
      <c r="N2" s="2" t="s">
        <v>77</v>
      </c>
      <c r="O2" s="2"/>
      <c r="P2" s="2"/>
      <c r="Q2" s="4"/>
      <c r="S2" s="7" t="s">
        <v>7</v>
      </c>
      <c r="T2" s="2" t="s">
        <v>77</v>
      </c>
      <c r="U2" s="2"/>
      <c r="V2" s="2"/>
      <c r="W2" s="4"/>
    </row>
    <row r="3" spans="1:23" s="8" customFormat="1" ht="21.75" customHeight="1">
      <c r="A3" s="33" t="s">
        <v>3</v>
      </c>
      <c r="B3" s="19" t="s">
        <v>68</v>
      </c>
      <c r="C3" s="35" t="s">
        <v>49</v>
      </c>
      <c r="D3" s="34" t="s">
        <v>50</v>
      </c>
      <c r="E3" s="36"/>
      <c r="G3" s="33" t="s">
        <v>3</v>
      </c>
      <c r="H3" s="19" t="s">
        <v>40</v>
      </c>
      <c r="I3" s="35" t="s">
        <v>49</v>
      </c>
      <c r="J3" s="34" t="s">
        <v>50</v>
      </c>
      <c r="K3" s="36"/>
      <c r="M3" s="33" t="s">
        <v>3</v>
      </c>
      <c r="N3" s="19" t="s">
        <v>105</v>
      </c>
      <c r="O3" s="35" t="s">
        <v>49</v>
      </c>
      <c r="P3" s="34" t="s">
        <v>50</v>
      </c>
      <c r="Q3" s="36"/>
      <c r="S3" s="33" t="s">
        <v>3</v>
      </c>
      <c r="T3" s="19" t="s">
        <v>120</v>
      </c>
      <c r="U3" s="35" t="s">
        <v>49</v>
      </c>
      <c r="V3" s="34" t="s">
        <v>50</v>
      </c>
      <c r="W3" s="36"/>
    </row>
    <row r="4" spans="1:23" s="8" customFormat="1" ht="21.75" customHeight="1">
      <c r="A4" s="33" t="s">
        <v>4</v>
      </c>
      <c r="B4" s="19" t="s">
        <v>75</v>
      </c>
      <c r="C4" s="35" t="s">
        <v>12</v>
      </c>
      <c r="D4" s="37">
        <v>22</v>
      </c>
      <c r="E4" s="36"/>
      <c r="G4" s="33" t="s">
        <v>4</v>
      </c>
      <c r="H4" s="19" t="s">
        <v>30</v>
      </c>
      <c r="I4" s="35" t="s">
        <v>12</v>
      </c>
      <c r="J4" s="18">
        <v>23</v>
      </c>
      <c r="K4" s="36"/>
      <c r="M4" s="33" t="s">
        <v>4</v>
      </c>
      <c r="N4" s="19" t="s">
        <v>30</v>
      </c>
      <c r="O4" s="35" t="s">
        <v>12</v>
      </c>
      <c r="P4" s="18">
        <v>23</v>
      </c>
      <c r="Q4" s="36"/>
      <c r="S4" s="33" t="s">
        <v>4</v>
      </c>
      <c r="T4" s="19" t="s">
        <v>30</v>
      </c>
      <c r="U4" s="35" t="s">
        <v>12</v>
      </c>
      <c r="V4" s="18">
        <v>23</v>
      </c>
      <c r="W4" s="36"/>
    </row>
    <row r="5" spans="1:23" s="8" customFormat="1" ht="21.75" customHeight="1">
      <c r="A5" s="33" t="s">
        <v>15</v>
      </c>
      <c r="B5" s="19" t="s">
        <v>76</v>
      </c>
      <c r="C5" s="35" t="s">
        <v>9</v>
      </c>
      <c r="D5" s="37">
        <f>SUM(B11:B34)</f>
        <v>53.93</v>
      </c>
      <c r="E5" s="36"/>
      <c r="G5" s="33" t="s">
        <v>15</v>
      </c>
      <c r="H5" s="19" t="s">
        <v>23</v>
      </c>
      <c r="I5" s="35" t="s">
        <v>9</v>
      </c>
      <c r="J5" s="18">
        <f>SUM(H11:H34)</f>
        <v>53.93</v>
      </c>
      <c r="K5" s="36"/>
      <c r="M5" s="33" t="s">
        <v>15</v>
      </c>
      <c r="N5" s="19" t="s">
        <v>23</v>
      </c>
      <c r="O5" s="35" t="s">
        <v>9</v>
      </c>
      <c r="P5" s="18">
        <f>SUM(N11:N34)</f>
        <v>53.919999999999995</v>
      </c>
      <c r="Q5" s="36"/>
      <c r="S5" s="33" t="s">
        <v>15</v>
      </c>
      <c r="T5" s="19" t="s">
        <v>23</v>
      </c>
      <c r="U5" s="35" t="s">
        <v>9</v>
      </c>
      <c r="V5" s="18">
        <f>SUM(T11:T34)</f>
        <v>53.760000000000019</v>
      </c>
      <c r="W5" s="36"/>
    </row>
    <row r="6" spans="1:23" s="8" customFormat="1" ht="21.75" customHeight="1">
      <c r="A6" s="33" t="s">
        <v>5</v>
      </c>
      <c r="B6" s="19" t="s">
        <v>71</v>
      </c>
      <c r="C6" s="35" t="s">
        <v>10</v>
      </c>
      <c r="D6" s="37">
        <v>0</v>
      </c>
      <c r="E6" s="36"/>
      <c r="G6" s="33" t="s">
        <v>5</v>
      </c>
      <c r="H6" s="19" t="s">
        <v>22</v>
      </c>
      <c r="I6" s="35" t="s">
        <v>10</v>
      </c>
      <c r="J6" s="18">
        <v>0</v>
      </c>
      <c r="K6" s="36"/>
      <c r="M6" s="33" t="s">
        <v>5</v>
      </c>
      <c r="N6" s="19" t="s">
        <v>22</v>
      </c>
      <c r="O6" s="35" t="s">
        <v>10</v>
      </c>
      <c r="P6" s="18">
        <v>0</v>
      </c>
      <c r="Q6" s="36"/>
      <c r="S6" s="33" t="s">
        <v>5</v>
      </c>
      <c r="T6" s="19" t="s">
        <v>22</v>
      </c>
      <c r="U6" s="35" t="s">
        <v>10</v>
      </c>
      <c r="V6" s="18">
        <v>0</v>
      </c>
      <c r="W6" s="36"/>
    </row>
    <row r="7" spans="1:23" s="8" customFormat="1" ht="21.75" customHeigh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  <c r="S7" s="33" t="s">
        <v>13</v>
      </c>
      <c r="T7" s="18">
        <v>24</v>
      </c>
      <c r="U7" s="35" t="s">
        <v>11</v>
      </c>
      <c r="V7" s="18">
        <v>0</v>
      </c>
      <c r="W7" s="36"/>
    </row>
    <row r="8" spans="1:23" s="8" customFormat="1" ht="21.75" customHeight="1">
      <c r="A8" s="9" t="s">
        <v>6</v>
      </c>
      <c r="B8" s="19" t="s">
        <v>72</v>
      </c>
      <c r="C8" s="35" t="s">
        <v>16</v>
      </c>
      <c r="D8" s="38">
        <f>AVERAGE(C11:C34)</f>
        <v>0.71666666666666667</v>
      </c>
      <c r="E8" s="39"/>
      <c r="F8" s="10"/>
      <c r="G8" s="9" t="s">
        <v>6</v>
      </c>
      <c r="H8" s="19" t="s">
        <v>21</v>
      </c>
      <c r="I8" s="35" t="s">
        <v>16</v>
      </c>
      <c r="J8" s="20">
        <f>AVERAGE((I11:I34))</f>
        <v>0.71791666666666665</v>
      </c>
      <c r="K8" s="39"/>
      <c r="M8" s="9" t="s">
        <v>6</v>
      </c>
      <c r="N8" s="19" t="s">
        <v>21</v>
      </c>
      <c r="O8" s="35" t="s">
        <v>16</v>
      </c>
      <c r="P8" s="20">
        <f>AVERAGE((O11:O34))</f>
        <v>0.69958333333333333</v>
      </c>
      <c r="Q8" s="39"/>
      <c r="S8" s="9" t="s">
        <v>6</v>
      </c>
      <c r="T8" s="19" t="s">
        <v>21</v>
      </c>
      <c r="U8" s="35" t="s">
        <v>16</v>
      </c>
      <c r="V8" s="20">
        <f>AVERAGE((U11:U34))</f>
        <v>0.71666666666666667</v>
      </c>
      <c r="W8" s="39"/>
    </row>
    <row r="9" spans="1:23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  <c r="S9" s="7" t="s">
        <v>8</v>
      </c>
      <c r="T9" s="5"/>
      <c r="U9" s="6"/>
      <c r="V9" s="6"/>
      <c r="W9" s="32"/>
    </row>
    <row r="10" spans="1:23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  <c r="S10" s="40" t="s">
        <v>0</v>
      </c>
      <c r="T10" s="41" t="s">
        <v>1</v>
      </c>
      <c r="U10" s="42" t="s">
        <v>2</v>
      </c>
      <c r="V10" s="43" t="s">
        <v>18</v>
      </c>
      <c r="W10" s="13" t="s">
        <v>17</v>
      </c>
    </row>
    <row r="11" spans="1:23" s="10" customFormat="1" ht="19.5" customHeight="1">
      <c r="A11" s="17">
        <v>1</v>
      </c>
      <c r="B11" s="17">
        <v>2.2400000000000002</v>
      </c>
      <c r="C11" s="17">
        <v>0.7</v>
      </c>
      <c r="D11" s="29">
        <f>C11/$D$8</f>
        <v>0.97674418604651159</v>
      </c>
      <c r="E11" s="17" t="s">
        <v>20</v>
      </c>
      <c r="G11" s="17">
        <v>1</v>
      </c>
      <c r="H11" s="17">
        <v>2.2400000000000002</v>
      </c>
      <c r="I11" s="17">
        <v>0.64</v>
      </c>
      <c r="J11" s="29">
        <f>I11/$J$8</f>
        <v>0.8914683691236216</v>
      </c>
      <c r="K11" s="17" t="s">
        <v>20</v>
      </c>
      <c r="M11" s="17">
        <v>1</v>
      </c>
      <c r="N11" s="17">
        <v>2.25</v>
      </c>
      <c r="O11" s="17">
        <v>0.61</v>
      </c>
      <c r="P11" s="29">
        <f>O11/$P$8</f>
        <v>0.87194758784991067</v>
      </c>
      <c r="Q11" s="17" t="s">
        <v>20</v>
      </c>
      <c r="S11" s="17">
        <v>1</v>
      </c>
      <c r="T11" s="17">
        <v>2.2400000000000002</v>
      </c>
      <c r="U11" s="17">
        <v>0.61</v>
      </c>
      <c r="V11" s="29">
        <f>U11/$P$8</f>
        <v>0.87194758784991067</v>
      </c>
      <c r="W11" s="17" t="s">
        <v>20</v>
      </c>
    </row>
    <row r="12" spans="1:23" s="11" customFormat="1" ht="19.5" customHeight="1">
      <c r="A12" s="15">
        <v>2</v>
      </c>
      <c r="B12" s="15">
        <v>2.25</v>
      </c>
      <c r="C12" s="15">
        <v>0.74</v>
      </c>
      <c r="D12" s="30">
        <f t="shared" ref="D12:D34" si="0">C12/$D$8</f>
        <v>1.0325581395348837</v>
      </c>
      <c r="E12" s="15"/>
      <c r="G12" s="15">
        <v>2</v>
      </c>
      <c r="H12" s="15">
        <v>2.25</v>
      </c>
      <c r="I12" s="15">
        <v>0.6</v>
      </c>
      <c r="J12" s="30">
        <f t="shared" ref="J12:J34" si="1">I12/$J$8</f>
        <v>0.83575159605339522</v>
      </c>
      <c r="K12" s="15"/>
      <c r="M12" s="15">
        <v>2</v>
      </c>
      <c r="N12" s="15">
        <v>2.25</v>
      </c>
      <c r="O12" s="15">
        <v>0.7</v>
      </c>
      <c r="P12" s="30">
        <f t="shared" ref="P12:P34" si="2">O12/$P$8</f>
        <v>1.0005955926146515</v>
      </c>
      <c r="Q12" s="15"/>
      <c r="S12" s="15">
        <v>2</v>
      </c>
      <c r="T12" s="15">
        <v>2.25</v>
      </c>
      <c r="U12" s="15">
        <v>0.69</v>
      </c>
      <c r="V12" s="30">
        <f t="shared" ref="V12:V34" si="3">U12/$P$8</f>
        <v>0.98630136986301364</v>
      </c>
      <c r="W12" s="15"/>
    </row>
    <row r="13" spans="1:23" s="11" customFormat="1" ht="19.5" customHeight="1">
      <c r="A13" s="17">
        <v>3</v>
      </c>
      <c r="B13" s="17">
        <v>2.25</v>
      </c>
      <c r="C13" s="17">
        <v>0.66</v>
      </c>
      <c r="D13" s="29">
        <f t="shared" si="0"/>
        <v>0.92093023255813955</v>
      </c>
      <c r="E13" s="17" t="s">
        <v>20</v>
      </c>
      <c r="G13" s="17">
        <v>3</v>
      </c>
      <c r="H13" s="17">
        <v>2.25</v>
      </c>
      <c r="I13" s="17">
        <v>0.76</v>
      </c>
      <c r="J13" s="29">
        <f t="shared" si="1"/>
        <v>1.0586186883343007</v>
      </c>
      <c r="K13" s="17" t="s">
        <v>20</v>
      </c>
      <c r="M13" s="17">
        <v>3</v>
      </c>
      <c r="N13" s="17">
        <v>2.25</v>
      </c>
      <c r="O13" s="17">
        <v>0.71</v>
      </c>
      <c r="P13" s="29">
        <f t="shared" si="2"/>
        <v>1.0148898153662893</v>
      </c>
      <c r="Q13" s="17" t="s">
        <v>20</v>
      </c>
      <c r="S13" s="17">
        <v>3</v>
      </c>
      <c r="T13" s="17">
        <v>2.2400000000000002</v>
      </c>
      <c r="U13" s="17">
        <v>0.7</v>
      </c>
      <c r="V13" s="29">
        <f t="shared" si="3"/>
        <v>1.0005955926146515</v>
      </c>
      <c r="W13" s="17" t="s">
        <v>20</v>
      </c>
    </row>
    <row r="14" spans="1:23" s="11" customFormat="1" ht="19.5" customHeight="1">
      <c r="A14" s="15">
        <v>4</v>
      </c>
      <c r="B14" s="15">
        <v>2.2400000000000002</v>
      </c>
      <c r="C14" s="15">
        <v>0.67</v>
      </c>
      <c r="D14" s="30">
        <f t="shared" si="0"/>
        <v>0.93488372093023264</v>
      </c>
      <c r="E14" s="15"/>
      <c r="G14" s="15">
        <v>4</v>
      </c>
      <c r="H14" s="15">
        <v>2.2400000000000002</v>
      </c>
      <c r="I14" s="15">
        <v>0.64</v>
      </c>
      <c r="J14" s="30">
        <f t="shared" si="1"/>
        <v>0.8914683691236216</v>
      </c>
      <c r="K14" s="15"/>
      <c r="M14" s="15">
        <v>4</v>
      </c>
      <c r="N14" s="15">
        <v>2.2400000000000002</v>
      </c>
      <c r="O14" s="15">
        <v>0.63</v>
      </c>
      <c r="P14" s="30">
        <f t="shared" si="2"/>
        <v>0.90053603335318644</v>
      </c>
      <c r="Q14" s="15"/>
      <c r="S14" s="15">
        <v>4</v>
      </c>
      <c r="T14" s="15">
        <v>2.2400000000000002</v>
      </c>
      <c r="U14" s="15">
        <v>0.63</v>
      </c>
      <c r="V14" s="30">
        <f t="shared" si="3"/>
        <v>0.90053603335318644</v>
      </c>
      <c r="W14" s="15"/>
    </row>
    <row r="15" spans="1:23" s="11" customFormat="1" ht="19.5" customHeight="1">
      <c r="A15" s="15">
        <v>5</v>
      </c>
      <c r="B15" s="15">
        <v>2.23</v>
      </c>
      <c r="C15" s="15">
        <v>0.75</v>
      </c>
      <c r="D15" s="30">
        <f t="shared" si="0"/>
        <v>1.0465116279069768</v>
      </c>
      <c r="E15" s="15"/>
      <c r="G15" s="15">
        <v>5</v>
      </c>
      <c r="H15" s="15">
        <v>2.2400000000000002</v>
      </c>
      <c r="I15" s="15">
        <v>0.66</v>
      </c>
      <c r="J15" s="30">
        <f t="shared" si="1"/>
        <v>0.91932675565873478</v>
      </c>
      <c r="K15" s="15"/>
      <c r="M15" s="15">
        <v>5</v>
      </c>
      <c r="N15" s="15">
        <v>2.23</v>
      </c>
      <c r="O15" s="15">
        <v>0.71</v>
      </c>
      <c r="P15" s="30">
        <f t="shared" si="2"/>
        <v>1.0148898153662893</v>
      </c>
      <c r="Q15" s="15"/>
      <c r="S15" s="15">
        <v>5</v>
      </c>
      <c r="T15" s="15">
        <v>2.23</v>
      </c>
      <c r="U15" s="15">
        <v>0.63</v>
      </c>
      <c r="V15" s="30">
        <f t="shared" si="3"/>
        <v>0.90053603335318644</v>
      </c>
      <c r="W15" s="15"/>
    </row>
    <row r="16" spans="1:23" s="11" customFormat="1" ht="19.5" customHeight="1">
      <c r="A16" s="17">
        <v>6</v>
      </c>
      <c r="B16" s="17">
        <v>2.2599999999999998</v>
      </c>
      <c r="C16" s="17">
        <v>0.68</v>
      </c>
      <c r="D16" s="29">
        <f t="shared" si="0"/>
        <v>0.94883720930232562</v>
      </c>
      <c r="E16" s="17" t="s">
        <v>20</v>
      </c>
      <c r="G16" s="17">
        <v>6</v>
      </c>
      <c r="H16" s="17">
        <v>2.25</v>
      </c>
      <c r="I16" s="17">
        <v>0.75</v>
      </c>
      <c r="J16" s="29">
        <f t="shared" si="1"/>
        <v>1.044689495066744</v>
      </c>
      <c r="K16" s="17" t="s">
        <v>20</v>
      </c>
      <c r="M16" s="17">
        <v>6</v>
      </c>
      <c r="N16" s="17">
        <v>2.25</v>
      </c>
      <c r="O16" s="17">
        <v>0.73</v>
      </c>
      <c r="P16" s="29">
        <f t="shared" si="2"/>
        <v>1.0434782608695652</v>
      </c>
      <c r="Q16" s="17" t="s">
        <v>20</v>
      </c>
      <c r="S16" s="17">
        <v>6</v>
      </c>
      <c r="T16" s="17">
        <v>2.25</v>
      </c>
      <c r="U16" s="17">
        <v>0.75</v>
      </c>
      <c r="V16" s="29">
        <f t="shared" si="3"/>
        <v>1.0720667063728411</v>
      </c>
      <c r="W16" s="17" t="s">
        <v>20</v>
      </c>
    </row>
    <row r="17" spans="1:23" s="11" customFormat="1" ht="19.5" customHeight="1">
      <c r="A17" s="15">
        <v>7</v>
      </c>
      <c r="B17" s="15">
        <v>2.2400000000000002</v>
      </c>
      <c r="C17" s="15">
        <v>0.73</v>
      </c>
      <c r="D17" s="30">
        <f t="shared" si="0"/>
        <v>1.0186046511627906</v>
      </c>
      <c r="E17" s="15"/>
      <c r="G17" s="15">
        <v>7</v>
      </c>
      <c r="H17" s="15">
        <v>2.2400000000000002</v>
      </c>
      <c r="I17" s="15">
        <v>0.67</v>
      </c>
      <c r="J17" s="30">
        <f t="shared" si="1"/>
        <v>0.93325594892629138</v>
      </c>
      <c r="K17" s="15"/>
      <c r="M17" s="15">
        <v>7</v>
      </c>
      <c r="N17" s="15">
        <v>2.2400000000000002</v>
      </c>
      <c r="O17" s="15">
        <v>0.7</v>
      </c>
      <c r="P17" s="30">
        <f t="shared" si="2"/>
        <v>1.0005955926146515</v>
      </c>
      <c r="Q17" s="15"/>
      <c r="S17" s="15">
        <v>7</v>
      </c>
      <c r="T17" s="15">
        <v>2.2400000000000002</v>
      </c>
      <c r="U17" s="15">
        <v>0.71</v>
      </c>
      <c r="V17" s="30">
        <f t="shared" si="3"/>
        <v>1.0148898153662893</v>
      </c>
      <c r="W17" s="15"/>
    </row>
    <row r="18" spans="1:23" s="11" customFormat="1" ht="19.5" customHeight="1">
      <c r="A18" s="17">
        <v>8</v>
      </c>
      <c r="B18" s="17">
        <v>2.25</v>
      </c>
      <c r="C18" s="17">
        <v>0.74</v>
      </c>
      <c r="D18" s="29">
        <f t="shared" si="0"/>
        <v>1.0325581395348837</v>
      </c>
      <c r="E18" s="17" t="s">
        <v>20</v>
      </c>
      <c r="G18" s="17">
        <v>8</v>
      </c>
      <c r="H18" s="17">
        <v>2.25</v>
      </c>
      <c r="I18" s="17">
        <v>0.75</v>
      </c>
      <c r="J18" s="29">
        <f t="shared" si="1"/>
        <v>1.044689495066744</v>
      </c>
      <c r="K18" s="17" t="s">
        <v>20</v>
      </c>
      <c r="M18" s="17">
        <v>8</v>
      </c>
      <c r="N18" s="17">
        <v>2.25</v>
      </c>
      <c r="O18" s="17">
        <v>0.76</v>
      </c>
      <c r="P18" s="29">
        <f t="shared" si="2"/>
        <v>1.0863609291244789</v>
      </c>
      <c r="Q18" s="17" t="s">
        <v>20</v>
      </c>
      <c r="S18" s="17">
        <v>8</v>
      </c>
      <c r="T18" s="17">
        <v>2.2400000000000002</v>
      </c>
      <c r="U18" s="17">
        <v>0.8</v>
      </c>
      <c r="V18" s="29">
        <f t="shared" si="3"/>
        <v>1.1435378201310304</v>
      </c>
      <c r="W18" s="17" t="s">
        <v>20</v>
      </c>
    </row>
    <row r="19" spans="1:23" s="11" customFormat="1" ht="19.5" customHeight="1">
      <c r="A19" s="17">
        <v>9</v>
      </c>
      <c r="B19" s="17">
        <v>2.2400000000000002</v>
      </c>
      <c r="C19" s="17">
        <v>0.71</v>
      </c>
      <c r="D19" s="29">
        <f t="shared" si="0"/>
        <v>0.99069767441860457</v>
      </c>
      <c r="E19" s="17" t="s">
        <v>20</v>
      </c>
      <c r="G19" s="17">
        <v>9</v>
      </c>
      <c r="H19" s="17">
        <v>2.2400000000000002</v>
      </c>
      <c r="I19" s="17">
        <v>0.76</v>
      </c>
      <c r="J19" s="29">
        <f t="shared" si="1"/>
        <v>1.0586186883343007</v>
      </c>
      <c r="K19" s="17" t="s">
        <v>20</v>
      </c>
      <c r="M19" s="17">
        <v>9</v>
      </c>
      <c r="N19" s="17">
        <v>2.2400000000000002</v>
      </c>
      <c r="O19" s="17">
        <v>0.72</v>
      </c>
      <c r="P19" s="29">
        <f t="shared" si="2"/>
        <v>1.0291840381179274</v>
      </c>
      <c r="Q19" s="17" t="s">
        <v>20</v>
      </c>
      <c r="S19" s="17">
        <v>9</v>
      </c>
      <c r="T19" s="17">
        <v>2.2400000000000002</v>
      </c>
      <c r="U19" s="17">
        <v>0.63</v>
      </c>
      <c r="V19" s="29">
        <f t="shared" si="3"/>
        <v>0.90053603335318644</v>
      </c>
      <c r="W19" s="17" t="s">
        <v>20</v>
      </c>
    </row>
    <row r="20" spans="1:23" s="11" customFormat="1" ht="19.5" customHeight="1">
      <c r="A20" s="17">
        <v>10</v>
      </c>
      <c r="B20" s="17">
        <v>2.2400000000000002</v>
      </c>
      <c r="C20" s="17">
        <v>0.72</v>
      </c>
      <c r="D20" s="29">
        <f t="shared" si="0"/>
        <v>1.0046511627906975</v>
      </c>
      <c r="E20" s="17" t="s">
        <v>20</v>
      </c>
      <c r="G20" s="17">
        <v>10</v>
      </c>
      <c r="H20" s="17">
        <v>2.25</v>
      </c>
      <c r="I20" s="17">
        <v>0.76</v>
      </c>
      <c r="J20" s="29">
        <f t="shared" si="1"/>
        <v>1.0586186883343007</v>
      </c>
      <c r="K20" s="17" t="s">
        <v>20</v>
      </c>
      <c r="M20" s="17">
        <v>10</v>
      </c>
      <c r="N20" s="17">
        <v>2.25</v>
      </c>
      <c r="O20" s="17">
        <v>0.74</v>
      </c>
      <c r="P20" s="29">
        <f t="shared" si="2"/>
        <v>1.057772483621203</v>
      </c>
      <c r="Q20" s="17" t="s">
        <v>20</v>
      </c>
      <c r="S20" s="17">
        <v>10</v>
      </c>
      <c r="T20" s="17">
        <v>2.2400000000000002</v>
      </c>
      <c r="U20" s="17">
        <v>0.73</v>
      </c>
      <c r="V20" s="29">
        <f t="shared" si="3"/>
        <v>1.0434782608695652</v>
      </c>
      <c r="W20" s="17" t="s">
        <v>20</v>
      </c>
    </row>
    <row r="21" spans="1:23" s="11" customFormat="1" ht="19.5" customHeight="1">
      <c r="A21" s="15">
        <v>11</v>
      </c>
      <c r="B21" s="15">
        <v>2.25</v>
      </c>
      <c r="C21" s="15">
        <v>0.66</v>
      </c>
      <c r="D21" s="30">
        <f t="shared" si="0"/>
        <v>0.92093023255813955</v>
      </c>
      <c r="E21" s="15"/>
      <c r="G21" s="15">
        <v>11</v>
      </c>
      <c r="H21" s="15">
        <v>2.25</v>
      </c>
      <c r="I21" s="15">
        <v>0.74</v>
      </c>
      <c r="J21" s="30">
        <f t="shared" si="1"/>
        <v>1.0307603017991875</v>
      </c>
      <c r="K21" s="15"/>
      <c r="M21" s="15">
        <v>11</v>
      </c>
      <c r="N21" s="15">
        <v>2.25</v>
      </c>
      <c r="O21" s="15">
        <v>0.75</v>
      </c>
      <c r="P21" s="30">
        <f t="shared" si="2"/>
        <v>1.0720667063728411</v>
      </c>
      <c r="Q21" s="15"/>
      <c r="S21" s="15">
        <v>11</v>
      </c>
      <c r="T21" s="15">
        <v>2.2400000000000002</v>
      </c>
      <c r="U21" s="15">
        <v>0.78</v>
      </c>
      <c r="V21" s="30">
        <f t="shared" si="3"/>
        <v>1.1149493746277546</v>
      </c>
      <c r="W21" s="15"/>
    </row>
    <row r="22" spans="1:23" s="11" customFormat="1" ht="19.5" customHeight="1">
      <c r="A22" s="17">
        <v>12</v>
      </c>
      <c r="B22" s="17">
        <v>2.25</v>
      </c>
      <c r="C22" s="17">
        <v>0.75</v>
      </c>
      <c r="D22" s="29">
        <f t="shared" si="0"/>
        <v>1.0465116279069768</v>
      </c>
      <c r="E22" s="17" t="s">
        <v>20</v>
      </c>
      <c r="G22" s="17">
        <v>12</v>
      </c>
      <c r="H22" s="17">
        <v>2.25</v>
      </c>
      <c r="I22" s="17">
        <v>0.81</v>
      </c>
      <c r="J22" s="29">
        <f t="shared" si="1"/>
        <v>1.1282646546720836</v>
      </c>
      <c r="K22" s="17" t="s">
        <v>20</v>
      </c>
      <c r="M22" s="17">
        <v>12</v>
      </c>
      <c r="N22" s="17">
        <v>2.25</v>
      </c>
      <c r="O22" s="17">
        <v>0.73</v>
      </c>
      <c r="P22" s="29">
        <f t="shared" si="2"/>
        <v>1.0434782608695652</v>
      </c>
      <c r="Q22" s="17" t="s">
        <v>20</v>
      </c>
      <c r="S22" s="17">
        <v>12</v>
      </c>
      <c r="T22" s="17">
        <v>2.2400000000000002</v>
      </c>
      <c r="U22" s="17">
        <v>0.74</v>
      </c>
      <c r="V22" s="29">
        <f t="shared" si="3"/>
        <v>1.057772483621203</v>
      </c>
      <c r="W22" s="17" t="s">
        <v>20</v>
      </c>
    </row>
    <row r="23" spans="1:23" s="11" customFormat="1" ht="19.5" customHeight="1">
      <c r="A23" s="15">
        <v>13</v>
      </c>
      <c r="B23" s="15">
        <v>2.2599999999999998</v>
      </c>
      <c r="C23" s="15">
        <v>0.74</v>
      </c>
      <c r="D23" s="30">
        <f t="shared" si="0"/>
        <v>1.0325581395348837</v>
      </c>
      <c r="E23" s="15"/>
      <c r="G23" s="15">
        <v>13</v>
      </c>
      <c r="H23" s="15">
        <v>2.25</v>
      </c>
      <c r="I23" s="15">
        <v>0.77</v>
      </c>
      <c r="J23" s="30">
        <f t="shared" si="1"/>
        <v>1.0725478816018572</v>
      </c>
      <c r="K23" s="15"/>
      <c r="M23" s="15">
        <v>13</v>
      </c>
      <c r="N23" s="15">
        <v>2.25</v>
      </c>
      <c r="O23" s="15">
        <v>0.76</v>
      </c>
      <c r="P23" s="30">
        <f t="shared" si="2"/>
        <v>1.0863609291244789</v>
      </c>
      <c r="Q23" s="15"/>
      <c r="S23" s="15">
        <v>13</v>
      </c>
      <c r="T23" s="15">
        <v>2.2400000000000002</v>
      </c>
      <c r="U23" s="15">
        <v>0.84</v>
      </c>
      <c r="V23" s="30">
        <f t="shared" si="3"/>
        <v>1.2007147111375818</v>
      </c>
      <c r="W23" s="15"/>
    </row>
    <row r="24" spans="1:23" s="11" customFormat="1" ht="19.5" customHeight="1">
      <c r="A24" s="15">
        <v>14</v>
      </c>
      <c r="B24" s="15">
        <v>2.2599999999999998</v>
      </c>
      <c r="C24" s="15">
        <v>0.7</v>
      </c>
      <c r="D24" s="30">
        <f t="shared" si="0"/>
        <v>0.97674418604651159</v>
      </c>
      <c r="E24" s="15"/>
      <c r="G24" s="15">
        <v>14</v>
      </c>
      <c r="H24" s="15">
        <v>2.2599999999999998</v>
      </c>
      <c r="I24" s="15">
        <v>0.74</v>
      </c>
      <c r="J24" s="30">
        <f t="shared" si="1"/>
        <v>1.0307603017991875</v>
      </c>
      <c r="K24" s="15"/>
      <c r="M24" s="15">
        <v>14</v>
      </c>
      <c r="N24" s="15">
        <v>2.2599999999999998</v>
      </c>
      <c r="O24" s="15">
        <v>0.7</v>
      </c>
      <c r="P24" s="30">
        <f t="shared" si="2"/>
        <v>1.0005955926146515</v>
      </c>
      <c r="Q24" s="15"/>
      <c r="S24" s="15">
        <v>14</v>
      </c>
      <c r="T24" s="15">
        <v>2.25</v>
      </c>
      <c r="U24" s="15">
        <v>0.79</v>
      </c>
      <c r="V24" s="30">
        <f t="shared" si="3"/>
        <v>1.1292435973793926</v>
      </c>
      <c r="W24" s="15"/>
    </row>
    <row r="25" spans="1:23" s="11" customFormat="1" ht="19.5" customHeight="1">
      <c r="A25" s="17">
        <v>15</v>
      </c>
      <c r="B25" s="17">
        <v>2.25</v>
      </c>
      <c r="C25" s="17">
        <v>0.68</v>
      </c>
      <c r="D25" s="29">
        <f t="shared" si="0"/>
        <v>0.94883720930232562</v>
      </c>
      <c r="E25" s="17" t="s">
        <v>20</v>
      </c>
      <c r="G25" s="17">
        <v>15</v>
      </c>
      <c r="H25" s="17">
        <v>2.25</v>
      </c>
      <c r="I25" s="17">
        <v>0.76</v>
      </c>
      <c r="J25" s="29">
        <f t="shared" si="1"/>
        <v>1.0586186883343007</v>
      </c>
      <c r="K25" s="17" t="s">
        <v>20</v>
      </c>
      <c r="M25" s="17">
        <v>15</v>
      </c>
      <c r="N25" s="17">
        <v>2.25</v>
      </c>
      <c r="O25" s="17">
        <v>0.79</v>
      </c>
      <c r="P25" s="29">
        <f t="shared" si="2"/>
        <v>1.1292435973793926</v>
      </c>
      <c r="Q25" s="17" t="s">
        <v>20</v>
      </c>
      <c r="S25" s="17">
        <v>15</v>
      </c>
      <c r="T25" s="17">
        <v>2.2400000000000002</v>
      </c>
      <c r="U25" s="17">
        <v>0.82</v>
      </c>
      <c r="V25" s="29">
        <f t="shared" si="3"/>
        <v>1.1721262656343061</v>
      </c>
      <c r="W25" s="17" t="s">
        <v>20</v>
      </c>
    </row>
    <row r="26" spans="1:23" s="11" customFormat="1" ht="19.5" customHeight="1">
      <c r="A26" s="15">
        <v>16</v>
      </c>
      <c r="B26" s="15">
        <v>2.2400000000000002</v>
      </c>
      <c r="C26" s="15">
        <v>0.66</v>
      </c>
      <c r="D26" s="30">
        <f t="shared" si="0"/>
        <v>0.92093023255813955</v>
      </c>
      <c r="E26" s="15"/>
      <c r="G26" s="15">
        <v>16</v>
      </c>
      <c r="H26" s="15">
        <v>2.2400000000000002</v>
      </c>
      <c r="I26" s="15">
        <v>0.75</v>
      </c>
      <c r="J26" s="30">
        <f t="shared" si="1"/>
        <v>1.044689495066744</v>
      </c>
      <c r="K26" s="15"/>
      <c r="M26" s="15">
        <v>16</v>
      </c>
      <c r="N26" s="15">
        <v>2.2400000000000002</v>
      </c>
      <c r="O26" s="15">
        <v>0.65</v>
      </c>
      <c r="P26" s="30">
        <f t="shared" si="2"/>
        <v>0.92912447885646221</v>
      </c>
      <c r="Q26" s="15"/>
      <c r="S26" s="15">
        <v>16</v>
      </c>
      <c r="T26" s="15">
        <v>2.2400000000000002</v>
      </c>
      <c r="U26" s="15">
        <v>0.72</v>
      </c>
      <c r="V26" s="30">
        <f t="shared" si="3"/>
        <v>1.0291840381179274</v>
      </c>
      <c r="W26" s="15"/>
    </row>
    <row r="27" spans="1:23" s="11" customFormat="1" ht="19.5" customHeight="1">
      <c r="A27" s="15">
        <v>17</v>
      </c>
      <c r="B27" s="15">
        <v>2.25</v>
      </c>
      <c r="C27" s="15">
        <v>0.77</v>
      </c>
      <c r="D27" s="30">
        <f t="shared" si="0"/>
        <v>1.0744186046511628</v>
      </c>
      <c r="E27" s="15"/>
      <c r="G27" s="15">
        <v>17</v>
      </c>
      <c r="H27" s="15">
        <v>2.25</v>
      </c>
      <c r="I27" s="15">
        <v>0.73</v>
      </c>
      <c r="J27" s="30">
        <f t="shared" si="1"/>
        <v>1.0168311085316308</v>
      </c>
      <c r="K27" s="15"/>
      <c r="M27" s="15">
        <v>17</v>
      </c>
      <c r="N27" s="15">
        <v>2.25</v>
      </c>
      <c r="O27" s="15">
        <v>0.66</v>
      </c>
      <c r="P27" s="30">
        <f t="shared" si="2"/>
        <v>0.94341870160810015</v>
      </c>
      <c r="Q27" s="15"/>
      <c r="S27" s="15">
        <v>17</v>
      </c>
      <c r="T27" s="15">
        <v>2.2400000000000002</v>
      </c>
      <c r="U27" s="15">
        <v>0.71</v>
      </c>
      <c r="V27" s="30">
        <f t="shared" si="3"/>
        <v>1.0148898153662893</v>
      </c>
      <c r="W27" s="15"/>
    </row>
    <row r="28" spans="1:23" s="11" customFormat="1" ht="19.5" customHeight="1">
      <c r="A28" s="15">
        <v>18</v>
      </c>
      <c r="B28" s="15">
        <v>2.25</v>
      </c>
      <c r="C28" s="15">
        <v>0.76</v>
      </c>
      <c r="D28" s="30">
        <f t="shared" si="0"/>
        <v>1.0604651162790697</v>
      </c>
      <c r="E28" s="15"/>
      <c r="G28" s="15">
        <v>18</v>
      </c>
      <c r="H28" s="15">
        <v>2.25</v>
      </c>
      <c r="I28" s="15">
        <v>0.7</v>
      </c>
      <c r="J28" s="30">
        <f t="shared" si="1"/>
        <v>0.97504352872896105</v>
      </c>
      <c r="K28" s="15"/>
      <c r="M28" s="15">
        <v>18</v>
      </c>
      <c r="N28" s="15">
        <v>2.25</v>
      </c>
      <c r="O28" s="15">
        <v>0.76</v>
      </c>
      <c r="P28" s="30">
        <f t="shared" si="2"/>
        <v>1.0863609291244789</v>
      </c>
      <c r="Q28" s="15"/>
      <c r="S28" s="15">
        <v>18</v>
      </c>
      <c r="T28" s="15">
        <v>2.2400000000000002</v>
      </c>
      <c r="U28" s="15">
        <v>0.65</v>
      </c>
      <c r="V28" s="30">
        <f t="shared" si="3"/>
        <v>0.92912447885646221</v>
      </c>
      <c r="W28" s="15"/>
    </row>
    <row r="29" spans="1:23" s="11" customFormat="1" ht="19.5" customHeight="1">
      <c r="A29" s="15">
        <v>19</v>
      </c>
      <c r="B29" s="15">
        <v>2.23</v>
      </c>
      <c r="C29" s="15">
        <v>0.71</v>
      </c>
      <c r="D29" s="30">
        <f t="shared" si="0"/>
        <v>0.99069767441860457</v>
      </c>
      <c r="E29" s="15"/>
      <c r="G29" s="15">
        <v>19</v>
      </c>
      <c r="H29" s="15">
        <v>2.23</v>
      </c>
      <c r="I29" s="15">
        <v>0.71</v>
      </c>
      <c r="J29" s="30">
        <f t="shared" si="1"/>
        <v>0.98897272199651765</v>
      </c>
      <c r="K29" s="15"/>
      <c r="M29" s="15">
        <v>19</v>
      </c>
      <c r="N29" s="15">
        <v>2.23</v>
      </c>
      <c r="O29" s="15">
        <v>0.64</v>
      </c>
      <c r="P29" s="30">
        <f t="shared" si="2"/>
        <v>0.91483025610482427</v>
      </c>
      <c r="Q29" s="15"/>
      <c r="S29" s="15">
        <v>19</v>
      </c>
      <c r="T29" s="15">
        <v>2.2200000000000002</v>
      </c>
      <c r="U29" s="15">
        <v>0.72</v>
      </c>
      <c r="V29" s="30">
        <f t="shared" si="3"/>
        <v>1.0291840381179274</v>
      </c>
      <c r="W29" s="15"/>
    </row>
    <row r="30" spans="1:23" s="11" customFormat="1" ht="19.5" customHeight="1">
      <c r="A30" s="17">
        <v>20</v>
      </c>
      <c r="B30" s="17">
        <v>2.2599999999999998</v>
      </c>
      <c r="C30" s="17">
        <v>0.71</v>
      </c>
      <c r="D30" s="29">
        <f t="shared" si="0"/>
        <v>0.99069767441860457</v>
      </c>
      <c r="E30" s="17" t="s">
        <v>20</v>
      </c>
      <c r="G30" s="17">
        <v>20</v>
      </c>
      <c r="H30" s="17">
        <v>2.2599999999999998</v>
      </c>
      <c r="I30" s="17">
        <v>0.72</v>
      </c>
      <c r="J30" s="29">
        <f t="shared" si="1"/>
        <v>1.0029019152640744</v>
      </c>
      <c r="K30" s="17" t="s">
        <v>20</v>
      </c>
      <c r="M30" s="17">
        <v>20</v>
      </c>
      <c r="N30" s="17">
        <v>2.25</v>
      </c>
      <c r="O30" s="17">
        <v>0.68</v>
      </c>
      <c r="P30" s="29">
        <f t="shared" si="2"/>
        <v>0.97200714711137592</v>
      </c>
      <c r="Q30" s="17" t="s">
        <v>20</v>
      </c>
      <c r="S30" s="17">
        <v>20</v>
      </c>
      <c r="T30" s="17">
        <v>2.25</v>
      </c>
      <c r="U30" s="17">
        <v>0.77</v>
      </c>
      <c r="V30" s="29">
        <f t="shared" si="3"/>
        <v>1.1006551518761167</v>
      </c>
      <c r="W30" s="17" t="s">
        <v>20</v>
      </c>
    </row>
    <row r="31" spans="1:23" s="11" customFormat="1" ht="19.5" customHeight="1">
      <c r="A31" s="15">
        <v>21</v>
      </c>
      <c r="B31" s="15">
        <v>2.25</v>
      </c>
      <c r="C31" s="15">
        <v>0.74</v>
      </c>
      <c r="D31" s="30">
        <f t="shared" si="0"/>
        <v>1.0325581395348837</v>
      </c>
      <c r="E31" s="15"/>
      <c r="G31" s="15">
        <v>21</v>
      </c>
      <c r="H31" s="15">
        <v>2.25</v>
      </c>
      <c r="I31" s="15">
        <v>0.69</v>
      </c>
      <c r="J31" s="30">
        <f t="shared" si="1"/>
        <v>0.96111433546140446</v>
      </c>
      <c r="K31" s="15"/>
      <c r="M31" s="15">
        <v>21</v>
      </c>
      <c r="N31" s="15">
        <v>2.2599999999999998</v>
      </c>
      <c r="O31" s="15">
        <v>0.72</v>
      </c>
      <c r="P31" s="30">
        <f t="shared" si="2"/>
        <v>1.0291840381179274</v>
      </c>
      <c r="Q31" s="15"/>
      <c r="S31" s="15">
        <v>21</v>
      </c>
      <c r="T31" s="15">
        <v>2.25</v>
      </c>
      <c r="U31" s="15">
        <v>0.74</v>
      </c>
      <c r="V31" s="30">
        <f t="shared" si="3"/>
        <v>1.057772483621203</v>
      </c>
      <c r="W31" s="15"/>
    </row>
    <row r="32" spans="1:23" s="11" customFormat="1" ht="19.5" customHeight="1">
      <c r="A32" s="15">
        <v>22</v>
      </c>
      <c r="B32" s="15">
        <v>2.2400000000000002</v>
      </c>
      <c r="C32" s="15">
        <v>0.73</v>
      </c>
      <c r="D32" s="30">
        <f t="shared" si="0"/>
        <v>1.0186046511627906</v>
      </c>
      <c r="E32" s="15"/>
      <c r="G32" s="15">
        <v>22</v>
      </c>
      <c r="H32" s="15">
        <v>2.2400000000000002</v>
      </c>
      <c r="I32" s="15">
        <v>0.72</v>
      </c>
      <c r="J32" s="30">
        <f t="shared" si="1"/>
        <v>1.0029019152640744</v>
      </c>
      <c r="K32" s="15"/>
      <c r="M32" s="15">
        <v>22</v>
      </c>
      <c r="N32" s="15">
        <v>2.23</v>
      </c>
      <c r="O32" s="15">
        <v>0.62</v>
      </c>
      <c r="P32" s="30">
        <f t="shared" si="2"/>
        <v>0.8862418106015485</v>
      </c>
      <c r="Q32" s="15"/>
      <c r="S32" s="15">
        <v>22</v>
      </c>
      <c r="T32" s="15">
        <v>2.2200000000000002</v>
      </c>
      <c r="U32" s="15">
        <v>0.65</v>
      </c>
      <c r="V32" s="30">
        <f t="shared" si="3"/>
        <v>0.92912447885646221</v>
      </c>
      <c r="W32" s="15"/>
    </row>
    <row r="33" spans="1:23" s="11" customFormat="1" ht="19.5" customHeight="1">
      <c r="A33" s="15">
        <v>23</v>
      </c>
      <c r="B33" s="15">
        <v>2.25</v>
      </c>
      <c r="C33" s="15">
        <v>0.76</v>
      </c>
      <c r="D33" s="30">
        <f t="shared" si="0"/>
        <v>1.0604651162790697</v>
      </c>
      <c r="E33" s="15"/>
      <c r="G33" s="15">
        <v>23</v>
      </c>
      <c r="H33" s="15">
        <v>2.25</v>
      </c>
      <c r="I33" s="15">
        <v>0.68</v>
      </c>
      <c r="J33" s="30">
        <f t="shared" si="1"/>
        <v>0.94718514219384808</v>
      </c>
      <c r="K33" s="15"/>
      <c r="M33" s="15">
        <v>23</v>
      </c>
      <c r="N33" s="15">
        <v>2.25</v>
      </c>
      <c r="O33" s="15">
        <v>0.63</v>
      </c>
      <c r="P33" s="30">
        <f t="shared" si="2"/>
        <v>0.90053603335318644</v>
      </c>
      <c r="Q33" s="15"/>
      <c r="S33" s="15">
        <v>23</v>
      </c>
      <c r="T33" s="15">
        <v>2.2400000000000002</v>
      </c>
      <c r="U33" s="15">
        <v>0.72</v>
      </c>
      <c r="V33" s="30">
        <f t="shared" si="3"/>
        <v>1.0291840381179274</v>
      </c>
      <c r="W33" s="15"/>
    </row>
    <row r="34" spans="1:23" s="11" customFormat="1" ht="19.5" customHeight="1">
      <c r="A34" s="15">
        <v>24</v>
      </c>
      <c r="B34" s="15">
        <v>2.25</v>
      </c>
      <c r="C34" s="15">
        <v>0.73</v>
      </c>
      <c r="D34" s="30">
        <f t="shared" si="0"/>
        <v>1.0186046511627906</v>
      </c>
      <c r="E34" s="15"/>
      <c r="G34" s="15">
        <v>24</v>
      </c>
      <c r="H34" s="15">
        <v>2.25</v>
      </c>
      <c r="I34" s="15">
        <v>0.72</v>
      </c>
      <c r="J34" s="30">
        <f t="shared" si="1"/>
        <v>1.0029019152640744</v>
      </c>
      <c r="K34" s="15"/>
      <c r="M34" s="15">
        <v>24</v>
      </c>
      <c r="N34" s="15">
        <v>2.25</v>
      </c>
      <c r="O34" s="15">
        <v>0.69</v>
      </c>
      <c r="P34" s="30">
        <f t="shared" si="2"/>
        <v>0.98630136986301364</v>
      </c>
      <c r="Q34" s="15"/>
      <c r="S34" s="15">
        <v>24</v>
      </c>
      <c r="T34" s="15">
        <v>2.2400000000000002</v>
      </c>
      <c r="U34" s="15">
        <v>0.67</v>
      </c>
      <c r="V34" s="30">
        <f t="shared" si="3"/>
        <v>0.95771292435973798</v>
      </c>
      <c r="W34" s="15"/>
    </row>
    <row r="35" spans="1:23">
      <c r="A35" s="45" t="s">
        <v>41</v>
      </c>
      <c r="B35" s="46">
        <f>AVERAGE(B11:B34)</f>
        <v>2.2470833333333333</v>
      </c>
      <c r="C35" s="46">
        <f>AVERAGE(C11:C34)</f>
        <v>0.71666666666666667</v>
      </c>
      <c r="D35" s="47">
        <f>AVERAGE(D11:D34)</f>
        <v>1</v>
      </c>
      <c r="E35" s="48"/>
      <c r="G35" s="45" t="s">
        <v>41</v>
      </c>
      <c r="H35" s="46">
        <f>AVERAGE(H11:H34)</f>
        <v>2.2470833333333333</v>
      </c>
      <c r="I35" s="46">
        <f>AVERAGE(I11:I34)</f>
        <v>0.71791666666666665</v>
      </c>
      <c r="J35" s="47">
        <f>AVERAGE(J11:J34)</f>
        <v>1</v>
      </c>
      <c r="K35" s="48"/>
      <c r="M35" s="45" t="s">
        <v>41</v>
      </c>
      <c r="N35" s="46">
        <f>AVERAGE(N11:N34)</f>
        <v>2.2466666666666666</v>
      </c>
      <c r="O35" s="46">
        <f>AVERAGE(O11:O34)</f>
        <v>0.69958333333333333</v>
      </c>
      <c r="P35" s="47">
        <f>AVERAGE(P11:P34)</f>
        <v>0.99999999999999989</v>
      </c>
      <c r="Q35" s="48"/>
      <c r="S35" s="45" t="s">
        <v>41</v>
      </c>
      <c r="T35" s="46">
        <f>AVERAGE(T11:T34)</f>
        <v>2.2400000000000007</v>
      </c>
      <c r="U35" s="46">
        <f>AVERAGE(U11:U34)</f>
        <v>0.71666666666666667</v>
      </c>
      <c r="V35" s="47">
        <f>AVERAGE(V11:V34)</f>
        <v>1.0244192972007147</v>
      </c>
      <c r="W35" s="48"/>
    </row>
  </sheetData>
  <mergeCells count="4">
    <mergeCell ref="A1:D1"/>
    <mergeCell ref="G1:J1"/>
    <mergeCell ref="M1:P1"/>
    <mergeCell ref="S1:V1"/>
  </mergeCells>
  <phoneticPr fontId="19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C5E9C-EB72-42CF-B335-90CA544B57BC}">
  <sheetPr>
    <tabColor rgb="FF00B0F0"/>
  </sheetPr>
  <dimension ref="A1:W35"/>
  <sheetViews>
    <sheetView topLeftCell="C1" zoomScale="85" zoomScaleNormal="85" workbookViewId="0">
      <selection activeCell="W7" sqref="W7"/>
    </sheetView>
  </sheetViews>
  <sheetFormatPr defaultRowHeight="17.399999999999999"/>
  <cols>
    <col min="1" max="1" width="14.8984375" bestFit="1" customWidth="1"/>
    <col min="2" max="2" width="19" bestFit="1" customWidth="1"/>
    <col min="3" max="3" width="18.59765625" bestFit="1" customWidth="1"/>
    <col min="4" max="4" width="6.69921875" bestFit="1" customWidth="1"/>
    <col min="5" max="5" width="8.19921875" bestFit="1" customWidth="1"/>
    <col min="7" max="7" width="14.8984375" bestFit="1" customWidth="1"/>
    <col min="8" max="8" width="22" bestFit="1" customWidth="1"/>
    <col min="9" max="9" width="18.59765625" bestFit="1" customWidth="1"/>
    <col min="10" max="10" width="7.59765625" bestFit="1" customWidth="1"/>
    <col min="11" max="11" width="8.19921875" bestFit="1" customWidth="1"/>
    <col min="13" max="13" width="14.8984375" bestFit="1" customWidth="1"/>
    <col min="14" max="14" width="18.296875" bestFit="1" customWidth="1"/>
    <col min="15" max="15" width="19.69921875" bestFit="1" customWidth="1"/>
    <col min="16" max="16" width="6.796875" bestFit="1" customWidth="1"/>
    <col min="17" max="17" width="8.69921875" bestFit="1" customWidth="1"/>
    <col min="19" max="19" width="14.8984375" bestFit="1" customWidth="1"/>
    <col min="20" max="20" width="19" bestFit="1" customWidth="1"/>
    <col min="21" max="21" width="18.59765625" bestFit="1" customWidth="1"/>
    <col min="22" max="22" width="6.69921875" bestFit="1" customWidth="1"/>
    <col min="23" max="23" width="8.19921875" bestFit="1" customWidth="1"/>
  </cols>
  <sheetData>
    <row r="1" spans="1:23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  <c r="R1"/>
      <c r="S1" s="53" t="s">
        <v>14</v>
      </c>
      <c r="T1" s="53"/>
      <c r="U1" s="53"/>
      <c r="V1" s="53"/>
      <c r="W1" s="32"/>
    </row>
    <row r="2" spans="1:23" s="3" customFormat="1" ht="24" customHeight="1">
      <c r="A2" s="7" t="s">
        <v>7</v>
      </c>
      <c r="B2" s="2" t="s">
        <v>78</v>
      </c>
      <c r="C2" s="2"/>
      <c r="D2" s="2"/>
      <c r="E2" s="4"/>
      <c r="G2" s="7" t="s">
        <v>7</v>
      </c>
      <c r="H2" s="2" t="s">
        <v>78</v>
      </c>
      <c r="I2" s="2"/>
      <c r="J2" s="2"/>
      <c r="K2" s="4"/>
      <c r="M2" s="7" t="s">
        <v>7</v>
      </c>
      <c r="N2" s="2" t="s">
        <v>78</v>
      </c>
      <c r="O2" s="2"/>
      <c r="P2" s="2"/>
      <c r="Q2" s="4"/>
      <c r="R2"/>
      <c r="S2" s="7" t="s">
        <v>7</v>
      </c>
      <c r="T2" s="2" t="s">
        <v>78</v>
      </c>
      <c r="U2" s="2"/>
      <c r="V2" s="2"/>
      <c r="W2" s="4"/>
    </row>
    <row r="3" spans="1:23" s="8" customFormat="1" ht="21.75" customHeight="1">
      <c r="A3" s="33" t="s">
        <v>3</v>
      </c>
      <c r="B3" s="19" t="s">
        <v>31</v>
      </c>
      <c r="C3" s="35" t="s">
        <v>49</v>
      </c>
      <c r="D3" s="34" t="s">
        <v>50</v>
      </c>
      <c r="E3" s="36"/>
      <c r="G3" s="33" t="s">
        <v>3</v>
      </c>
      <c r="H3" s="19" t="s">
        <v>44</v>
      </c>
      <c r="I3" s="35" t="s">
        <v>49</v>
      </c>
      <c r="J3" s="34" t="s">
        <v>50</v>
      </c>
      <c r="K3" s="36"/>
      <c r="M3" s="33" t="s">
        <v>3</v>
      </c>
      <c r="N3" s="19" t="s">
        <v>107</v>
      </c>
      <c r="O3" s="35" t="s">
        <v>49</v>
      </c>
      <c r="P3" s="34" t="s">
        <v>50</v>
      </c>
      <c r="Q3" s="36"/>
      <c r="R3"/>
      <c r="S3" s="33" t="s">
        <v>3</v>
      </c>
      <c r="T3" s="19" t="s">
        <v>130</v>
      </c>
      <c r="U3" s="35" t="s">
        <v>49</v>
      </c>
      <c r="V3" s="34" t="s">
        <v>50</v>
      </c>
      <c r="W3" s="36"/>
    </row>
    <row r="4" spans="1:23" s="8" customFormat="1" ht="21.75" customHeight="1">
      <c r="A4" s="33" t="s">
        <v>4</v>
      </c>
      <c r="B4" s="19" t="s">
        <v>48</v>
      </c>
      <c r="C4" s="35" t="s">
        <v>12</v>
      </c>
      <c r="D4" s="18">
        <v>21</v>
      </c>
      <c r="E4" s="36"/>
      <c r="G4" s="33" t="s">
        <v>4</v>
      </c>
      <c r="H4" s="19" t="s">
        <v>48</v>
      </c>
      <c r="I4" s="35" t="s">
        <v>12</v>
      </c>
      <c r="J4" s="18">
        <v>21</v>
      </c>
      <c r="K4" s="36"/>
      <c r="M4" s="33" t="s">
        <v>4</v>
      </c>
      <c r="N4" s="19" t="s">
        <v>48</v>
      </c>
      <c r="O4" s="35" t="s">
        <v>12</v>
      </c>
      <c r="P4" s="18">
        <v>21</v>
      </c>
      <c r="Q4" s="36"/>
      <c r="R4"/>
      <c r="S4" s="33" t="s">
        <v>4</v>
      </c>
      <c r="T4" s="19" t="s">
        <v>48</v>
      </c>
      <c r="U4" s="35" t="s">
        <v>12</v>
      </c>
      <c r="V4" s="18">
        <v>21</v>
      </c>
      <c r="W4" s="36"/>
    </row>
    <row r="5" spans="1:23" s="8" customFormat="1" ht="21.75" customHeight="1">
      <c r="A5" s="33" t="s">
        <v>15</v>
      </c>
      <c r="B5" s="19" t="s">
        <v>25</v>
      </c>
      <c r="C5" s="35" t="s">
        <v>9</v>
      </c>
      <c r="D5" s="25">
        <f>SUM(B11:B34)</f>
        <v>53.589999999999975</v>
      </c>
      <c r="E5" s="36"/>
      <c r="G5" s="33" t="s">
        <v>15</v>
      </c>
      <c r="H5" s="19" t="s">
        <v>25</v>
      </c>
      <c r="I5" s="35" t="s">
        <v>9</v>
      </c>
      <c r="J5" s="25">
        <f>SUM(H11:H34)</f>
        <v>53.619999999999983</v>
      </c>
      <c r="K5" s="36"/>
      <c r="M5" s="33" t="s">
        <v>15</v>
      </c>
      <c r="N5" s="19" t="s">
        <v>25</v>
      </c>
      <c r="O5" s="35" t="s">
        <v>9</v>
      </c>
      <c r="P5" s="25">
        <f>SUM(N11:N34)</f>
        <v>53.619999999999983</v>
      </c>
      <c r="Q5" s="36"/>
      <c r="R5"/>
      <c r="S5" s="33" t="s">
        <v>15</v>
      </c>
      <c r="T5" s="19" t="s">
        <v>25</v>
      </c>
      <c r="U5" s="35" t="s">
        <v>9</v>
      </c>
      <c r="V5" s="25">
        <f>SUM(T11:T34)</f>
        <v>53.509999999999977</v>
      </c>
      <c r="W5" s="36"/>
    </row>
    <row r="6" spans="1:23" s="8" customFormat="1" ht="21.75" customHeight="1">
      <c r="A6" s="33" t="s">
        <v>5</v>
      </c>
      <c r="B6" s="19" t="s">
        <v>24</v>
      </c>
      <c r="C6" s="35" t="s">
        <v>10</v>
      </c>
      <c r="D6" s="18">
        <v>0</v>
      </c>
      <c r="E6" s="36"/>
      <c r="G6" s="33" t="s">
        <v>5</v>
      </c>
      <c r="H6" s="19" t="s">
        <v>24</v>
      </c>
      <c r="I6" s="35" t="s">
        <v>10</v>
      </c>
      <c r="J6" s="18">
        <v>0</v>
      </c>
      <c r="K6" s="36"/>
      <c r="M6" s="33" t="s">
        <v>5</v>
      </c>
      <c r="N6" s="19" t="s">
        <v>24</v>
      </c>
      <c r="O6" s="35" t="s">
        <v>10</v>
      </c>
      <c r="P6" s="18">
        <v>0</v>
      </c>
      <c r="Q6" s="36"/>
      <c r="R6"/>
      <c r="S6" s="33" t="s">
        <v>5</v>
      </c>
      <c r="T6" s="19" t="s">
        <v>24</v>
      </c>
      <c r="U6" s="35" t="s">
        <v>10</v>
      </c>
      <c r="V6" s="18">
        <v>0</v>
      </c>
      <c r="W6" s="36"/>
    </row>
    <row r="7" spans="1:23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  <c r="R7"/>
      <c r="S7" s="33" t="s">
        <v>13</v>
      </c>
      <c r="T7" s="18">
        <v>24</v>
      </c>
      <c r="U7" s="35" t="s">
        <v>11</v>
      </c>
      <c r="V7" s="18">
        <v>0</v>
      </c>
      <c r="W7" s="36"/>
    </row>
    <row r="8" spans="1:23" s="8" customFormat="1" ht="21.75" customHeight="1">
      <c r="A8" s="9" t="s">
        <v>6</v>
      </c>
      <c r="B8" s="19" t="s">
        <v>26</v>
      </c>
      <c r="C8" s="35" t="s">
        <v>16</v>
      </c>
      <c r="D8" s="20">
        <f>AVERAGE((C11:C35))</f>
        <v>0.86375000000000002</v>
      </c>
      <c r="E8" s="39"/>
      <c r="F8" s="10"/>
      <c r="G8" s="9" t="s">
        <v>6</v>
      </c>
      <c r="H8" s="19" t="s">
        <v>26</v>
      </c>
      <c r="I8" s="35" t="s">
        <v>16</v>
      </c>
      <c r="J8" s="20">
        <f>AVERAGE((I11:I35))</f>
        <v>0.82958333333333334</v>
      </c>
      <c r="K8" s="39"/>
      <c r="M8" s="9" t="s">
        <v>6</v>
      </c>
      <c r="N8" s="19" t="s">
        <v>26</v>
      </c>
      <c r="O8" s="35" t="s">
        <v>16</v>
      </c>
      <c r="P8" s="20">
        <f>AVERAGE((O11:O35))</f>
        <v>0.82708333333333339</v>
      </c>
      <c r="Q8" s="39"/>
      <c r="R8"/>
      <c r="S8" s="9" t="s">
        <v>6</v>
      </c>
      <c r="T8" s="19" t="s">
        <v>26</v>
      </c>
      <c r="U8" s="35" t="s">
        <v>16</v>
      </c>
      <c r="V8" s="20">
        <f>AVERAGE((U11:U35))</f>
        <v>0.77375000000000016</v>
      </c>
      <c r="W8" s="39"/>
    </row>
    <row r="9" spans="1:23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  <c r="R9"/>
      <c r="S9" s="7" t="s">
        <v>8</v>
      </c>
      <c r="T9" s="5"/>
      <c r="U9" s="6"/>
      <c r="V9" s="6"/>
      <c r="W9" s="32"/>
    </row>
    <row r="10" spans="1:23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  <c r="R10"/>
      <c r="S10" s="40" t="s">
        <v>0</v>
      </c>
      <c r="T10" s="41" t="s">
        <v>1</v>
      </c>
      <c r="U10" s="42" t="s">
        <v>2</v>
      </c>
      <c r="V10" s="43" t="s">
        <v>18</v>
      </c>
      <c r="W10" s="13" t="s">
        <v>17</v>
      </c>
    </row>
    <row r="11" spans="1:23" s="10" customFormat="1" ht="19.5" customHeight="1">
      <c r="A11" s="15">
        <v>1</v>
      </c>
      <c r="B11" s="15">
        <v>2.23</v>
      </c>
      <c r="C11" s="15">
        <v>0.92</v>
      </c>
      <c r="D11" s="30">
        <f>C11/$D$8</f>
        <v>1.065123010130246</v>
      </c>
      <c r="E11" s="15"/>
      <c r="G11" s="15">
        <v>1</v>
      </c>
      <c r="H11" s="15">
        <v>2.23</v>
      </c>
      <c r="I11" s="15">
        <v>0.86</v>
      </c>
      <c r="J11" s="30">
        <f>I11/$J$8</f>
        <v>1.0366649924660973</v>
      </c>
      <c r="K11" s="15"/>
      <c r="M11" s="15">
        <v>1</v>
      </c>
      <c r="N11" s="15">
        <v>2.23</v>
      </c>
      <c r="O11" s="15">
        <v>0.89</v>
      </c>
      <c r="P11" s="30">
        <f>O11/$P$8</f>
        <v>1.0760705289672543</v>
      </c>
      <c r="Q11" s="15"/>
      <c r="R11"/>
      <c r="S11" s="15">
        <v>1</v>
      </c>
      <c r="T11" s="15">
        <v>2.23</v>
      </c>
      <c r="U11" s="15">
        <v>0.81</v>
      </c>
      <c r="V11" s="30">
        <f>U11/$P$8</f>
        <v>0.97934508816120902</v>
      </c>
      <c r="W11" s="15"/>
    </row>
    <row r="12" spans="1:23" s="11" customFormat="1" ht="19.5" customHeight="1">
      <c r="A12" s="17">
        <v>2</v>
      </c>
      <c r="B12" s="17">
        <v>2.23</v>
      </c>
      <c r="C12" s="17">
        <v>0.82</v>
      </c>
      <c r="D12" s="29">
        <f t="shared" ref="D12:D34" si="0">C12/$D$8</f>
        <v>0.94934876989869743</v>
      </c>
      <c r="E12" s="17" t="s">
        <v>79</v>
      </c>
      <c r="G12" s="17">
        <v>2</v>
      </c>
      <c r="H12" s="17">
        <v>2.23</v>
      </c>
      <c r="I12" s="17">
        <v>0.8</v>
      </c>
      <c r="J12" s="29">
        <f t="shared" ref="J12:J34" si="1">I12/$J$8</f>
        <v>0.96433952787543953</v>
      </c>
      <c r="K12" s="17" t="s">
        <v>79</v>
      </c>
      <c r="M12" s="17">
        <v>2</v>
      </c>
      <c r="N12" s="17">
        <v>2.23</v>
      </c>
      <c r="O12" s="17">
        <v>0.89</v>
      </c>
      <c r="P12" s="29">
        <f t="shared" ref="P12:P34" si="2">O12/$P$8</f>
        <v>1.0760705289672543</v>
      </c>
      <c r="Q12" s="17" t="s">
        <v>19</v>
      </c>
      <c r="R12"/>
      <c r="S12" s="17">
        <v>2</v>
      </c>
      <c r="T12" s="17">
        <v>2.23</v>
      </c>
      <c r="U12" s="17">
        <v>0.78</v>
      </c>
      <c r="V12" s="29">
        <f t="shared" ref="V12:V34" si="3">U12/$P$8</f>
        <v>0.94307304785894208</v>
      </c>
      <c r="W12" s="17" t="s">
        <v>19</v>
      </c>
    </row>
    <row r="13" spans="1:23" s="11" customFormat="1" ht="19.5" customHeight="1">
      <c r="A13" s="15">
        <v>3</v>
      </c>
      <c r="B13" s="15">
        <v>2.23</v>
      </c>
      <c r="C13" s="15">
        <v>0.86</v>
      </c>
      <c r="D13" s="30">
        <f t="shared" si="0"/>
        <v>0.99565846599131691</v>
      </c>
      <c r="E13" s="15"/>
      <c r="G13" s="15">
        <v>3</v>
      </c>
      <c r="H13" s="15">
        <v>2.23</v>
      </c>
      <c r="I13" s="15">
        <v>0.84</v>
      </c>
      <c r="J13" s="30">
        <f t="shared" si="1"/>
        <v>1.0125565042692115</v>
      </c>
      <c r="K13" s="15"/>
      <c r="M13" s="15">
        <v>3</v>
      </c>
      <c r="N13" s="15">
        <v>2.23</v>
      </c>
      <c r="O13" s="15">
        <v>0.83</v>
      </c>
      <c r="P13" s="30">
        <f t="shared" si="2"/>
        <v>1.0035264483627202</v>
      </c>
      <c r="Q13" s="15"/>
      <c r="R13"/>
      <c r="S13" s="15">
        <v>3</v>
      </c>
      <c r="T13" s="15">
        <v>2.2200000000000002</v>
      </c>
      <c r="U13" s="15">
        <v>0.82</v>
      </c>
      <c r="V13" s="30">
        <f t="shared" si="3"/>
        <v>0.99143576826196456</v>
      </c>
      <c r="W13" s="15"/>
    </row>
    <row r="14" spans="1:23" s="11" customFormat="1" ht="19.5" customHeight="1">
      <c r="A14" s="15">
        <v>4</v>
      </c>
      <c r="B14" s="15">
        <v>2.23</v>
      </c>
      <c r="C14" s="15">
        <v>0.8</v>
      </c>
      <c r="D14" s="30">
        <f t="shared" si="0"/>
        <v>0.92619392185238791</v>
      </c>
      <c r="E14" s="15"/>
      <c r="G14" s="15">
        <v>4</v>
      </c>
      <c r="H14" s="15">
        <v>2.23</v>
      </c>
      <c r="I14" s="15">
        <v>0.73</v>
      </c>
      <c r="J14" s="30">
        <f t="shared" si="1"/>
        <v>0.87995981918633848</v>
      </c>
      <c r="K14" s="15"/>
      <c r="M14" s="15">
        <v>4</v>
      </c>
      <c r="N14" s="15">
        <v>2.23</v>
      </c>
      <c r="O14" s="15">
        <v>0.78</v>
      </c>
      <c r="P14" s="30">
        <f t="shared" si="2"/>
        <v>0.94307304785894208</v>
      </c>
      <c r="Q14" s="15"/>
      <c r="R14"/>
      <c r="S14" s="15">
        <v>4</v>
      </c>
      <c r="T14" s="15">
        <v>2.23</v>
      </c>
      <c r="U14" s="15">
        <v>0.68</v>
      </c>
      <c r="V14" s="30">
        <f t="shared" si="3"/>
        <v>0.8221662468513854</v>
      </c>
      <c r="W14" s="15"/>
    </row>
    <row r="15" spans="1:23" s="11" customFormat="1" ht="19.5" customHeight="1">
      <c r="A15" s="15">
        <v>5</v>
      </c>
      <c r="B15" s="15">
        <v>2.23</v>
      </c>
      <c r="C15" s="15">
        <v>0.87</v>
      </c>
      <c r="D15" s="30">
        <f t="shared" si="0"/>
        <v>1.0072358900144718</v>
      </c>
      <c r="E15" s="15"/>
      <c r="G15" s="15">
        <v>5</v>
      </c>
      <c r="H15" s="15">
        <v>2.23</v>
      </c>
      <c r="I15" s="15">
        <v>0.84</v>
      </c>
      <c r="J15" s="30">
        <f t="shared" si="1"/>
        <v>1.0125565042692115</v>
      </c>
      <c r="K15" s="15"/>
      <c r="M15" s="15">
        <v>5</v>
      </c>
      <c r="N15" s="15">
        <v>2.23</v>
      </c>
      <c r="O15" s="15">
        <v>0.91</v>
      </c>
      <c r="P15" s="30">
        <f t="shared" si="2"/>
        <v>1.1002518891687656</v>
      </c>
      <c r="Q15" s="15"/>
      <c r="R15"/>
      <c r="S15" s="15">
        <v>5</v>
      </c>
      <c r="T15" s="15">
        <v>2.2200000000000002</v>
      </c>
      <c r="U15" s="15">
        <v>0.8</v>
      </c>
      <c r="V15" s="30">
        <f t="shared" si="3"/>
        <v>0.96725440806045337</v>
      </c>
      <c r="W15" s="15"/>
    </row>
    <row r="16" spans="1:23" s="11" customFormat="1" ht="19.5" customHeight="1">
      <c r="A16" s="17">
        <v>6</v>
      </c>
      <c r="B16" s="17">
        <v>2.23</v>
      </c>
      <c r="C16" s="17">
        <v>0.78</v>
      </c>
      <c r="D16" s="29">
        <f t="shared" si="0"/>
        <v>0.90303907380607817</v>
      </c>
      <c r="E16" s="17" t="s">
        <v>79</v>
      </c>
      <c r="G16" s="17">
        <v>6</v>
      </c>
      <c r="H16" s="17">
        <v>2.23</v>
      </c>
      <c r="I16" s="17">
        <v>0.69</v>
      </c>
      <c r="J16" s="29">
        <f t="shared" si="1"/>
        <v>0.83174284279256649</v>
      </c>
      <c r="K16" s="17" t="s">
        <v>79</v>
      </c>
      <c r="M16" s="17">
        <v>6</v>
      </c>
      <c r="N16" s="17">
        <v>2.23</v>
      </c>
      <c r="O16" s="17">
        <v>0.68</v>
      </c>
      <c r="P16" s="29">
        <f t="shared" si="2"/>
        <v>0.8221662468513854</v>
      </c>
      <c r="Q16" s="17" t="s">
        <v>19</v>
      </c>
      <c r="R16"/>
      <c r="S16" s="17">
        <v>6</v>
      </c>
      <c r="T16" s="17">
        <v>2.2200000000000002</v>
      </c>
      <c r="U16" s="17">
        <v>0.63</v>
      </c>
      <c r="V16" s="29">
        <f t="shared" si="3"/>
        <v>0.76171284634760705</v>
      </c>
      <c r="W16" s="17" t="s">
        <v>19</v>
      </c>
    </row>
    <row r="17" spans="1:23" s="11" customFormat="1" ht="19.5" customHeight="1">
      <c r="A17" s="15">
        <v>7</v>
      </c>
      <c r="B17" s="15">
        <v>2.25</v>
      </c>
      <c r="C17" s="15">
        <v>0.88</v>
      </c>
      <c r="D17" s="30">
        <f t="shared" si="0"/>
        <v>1.0188133140376265</v>
      </c>
      <c r="E17" s="15"/>
      <c r="G17" s="15">
        <v>7</v>
      </c>
      <c r="H17" s="15">
        <v>2.25</v>
      </c>
      <c r="I17" s="15">
        <v>0.79</v>
      </c>
      <c r="J17" s="30">
        <f t="shared" si="1"/>
        <v>0.95228528377699651</v>
      </c>
      <c r="K17" s="15"/>
      <c r="M17" s="15">
        <v>7</v>
      </c>
      <c r="N17" s="15">
        <v>2.25</v>
      </c>
      <c r="O17" s="15">
        <v>0.84</v>
      </c>
      <c r="P17" s="30">
        <f t="shared" si="2"/>
        <v>1.0156171284634761</v>
      </c>
      <c r="Q17" s="15"/>
      <c r="R17"/>
      <c r="S17" s="15">
        <v>7</v>
      </c>
      <c r="T17" s="15">
        <v>2.2400000000000002</v>
      </c>
      <c r="U17" s="15">
        <v>0.74</v>
      </c>
      <c r="V17" s="30">
        <f t="shared" si="3"/>
        <v>0.89471032745591927</v>
      </c>
      <c r="W17" s="15"/>
    </row>
    <row r="18" spans="1:23" s="11" customFormat="1" ht="19.5" customHeight="1">
      <c r="A18" s="15">
        <v>8</v>
      </c>
      <c r="B18" s="15">
        <v>2.23</v>
      </c>
      <c r="C18" s="15">
        <v>0.88</v>
      </c>
      <c r="D18" s="30">
        <f t="shared" si="0"/>
        <v>1.0188133140376265</v>
      </c>
      <c r="E18" s="15"/>
      <c r="G18" s="15">
        <v>8</v>
      </c>
      <c r="H18" s="15">
        <v>2.23</v>
      </c>
      <c r="I18" s="15">
        <v>0.86</v>
      </c>
      <c r="J18" s="30">
        <f t="shared" si="1"/>
        <v>1.0366649924660973</v>
      </c>
      <c r="K18" s="15"/>
      <c r="M18" s="15">
        <v>8</v>
      </c>
      <c r="N18" s="15">
        <v>2.23</v>
      </c>
      <c r="O18" s="15">
        <v>0.83</v>
      </c>
      <c r="P18" s="30">
        <f t="shared" si="2"/>
        <v>1.0035264483627202</v>
      </c>
      <c r="Q18" s="15"/>
      <c r="R18"/>
      <c r="S18" s="15">
        <v>8</v>
      </c>
      <c r="T18" s="15">
        <v>2.23</v>
      </c>
      <c r="U18" s="15">
        <v>0.78</v>
      </c>
      <c r="V18" s="30">
        <f t="shared" si="3"/>
        <v>0.94307304785894208</v>
      </c>
      <c r="W18" s="15"/>
    </row>
    <row r="19" spans="1:23" s="11" customFormat="1" ht="19.5" customHeight="1">
      <c r="A19" s="15">
        <v>9</v>
      </c>
      <c r="B19" s="15">
        <v>2.2400000000000002</v>
      </c>
      <c r="C19" s="15">
        <v>0.82</v>
      </c>
      <c r="D19" s="30">
        <f t="shared" si="0"/>
        <v>0.94934876989869743</v>
      </c>
      <c r="E19" s="15"/>
      <c r="G19" s="15">
        <v>9</v>
      </c>
      <c r="H19" s="15">
        <v>2.2400000000000002</v>
      </c>
      <c r="I19" s="15">
        <v>0.84</v>
      </c>
      <c r="J19" s="30">
        <f t="shared" si="1"/>
        <v>1.0125565042692115</v>
      </c>
      <c r="K19" s="15"/>
      <c r="M19" s="15">
        <v>9</v>
      </c>
      <c r="N19" s="15">
        <v>2.2400000000000002</v>
      </c>
      <c r="O19" s="15">
        <v>0.83</v>
      </c>
      <c r="P19" s="30">
        <f t="shared" si="2"/>
        <v>1.0035264483627202</v>
      </c>
      <c r="Q19" s="15"/>
      <c r="R19"/>
      <c r="S19" s="15">
        <v>9</v>
      </c>
      <c r="T19" s="15">
        <v>2.23</v>
      </c>
      <c r="U19" s="15">
        <v>0.83</v>
      </c>
      <c r="V19" s="30">
        <f t="shared" si="3"/>
        <v>1.0035264483627202</v>
      </c>
      <c r="W19" s="15"/>
    </row>
    <row r="20" spans="1:23" s="11" customFormat="1" ht="19.5" customHeight="1">
      <c r="A20" s="15">
        <v>10</v>
      </c>
      <c r="B20" s="15">
        <v>2.2400000000000002</v>
      </c>
      <c r="C20" s="15">
        <v>0.98</v>
      </c>
      <c r="D20" s="30">
        <f t="shared" si="0"/>
        <v>1.134587554269175</v>
      </c>
      <c r="E20" s="15"/>
      <c r="G20" s="15">
        <v>10</v>
      </c>
      <c r="H20" s="15">
        <v>2.25</v>
      </c>
      <c r="I20" s="15">
        <v>0.88</v>
      </c>
      <c r="J20" s="30">
        <f t="shared" si="1"/>
        <v>1.0607734806629834</v>
      </c>
      <c r="K20" s="15"/>
      <c r="M20" s="15">
        <v>10</v>
      </c>
      <c r="N20" s="15">
        <v>2.25</v>
      </c>
      <c r="O20" s="15">
        <v>0.78</v>
      </c>
      <c r="P20" s="30">
        <f t="shared" si="2"/>
        <v>0.94307304785894208</v>
      </c>
      <c r="Q20" s="15"/>
      <c r="R20"/>
      <c r="S20" s="15">
        <v>10</v>
      </c>
      <c r="T20" s="15">
        <v>2.2400000000000002</v>
      </c>
      <c r="U20" s="15">
        <v>0.86</v>
      </c>
      <c r="V20" s="30">
        <f t="shared" si="3"/>
        <v>1.0397984886649874</v>
      </c>
      <c r="W20" s="15"/>
    </row>
    <row r="21" spans="1:23" s="11" customFormat="1" ht="19.5" customHeight="1">
      <c r="A21" s="15">
        <v>11</v>
      </c>
      <c r="B21" s="15">
        <v>2.23</v>
      </c>
      <c r="C21" s="15">
        <v>0.9</v>
      </c>
      <c r="D21" s="30">
        <f t="shared" si="0"/>
        <v>1.0419681620839363</v>
      </c>
      <c r="E21" s="15"/>
      <c r="G21" s="15">
        <v>11</v>
      </c>
      <c r="H21" s="15">
        <v>2.23</v>
      </c>
      <c r="I21" s="15">
        <v>0.79</v>
      </c>
      <c r="J21" s="30">
        <f t="shared" si="1"/>
        <v>0.95228528377699651</v>
      </c>
      <c r="K21" s="15"/>
      <c r="M21" s="15">
        <v>11</v>
      </c>
      <c r="N21" s="15">
        <v>2.23</v>
      </c>
      <c r="O21" s="15">
        <v>0.9</v>
      </c>
      <c r="P21" s="30">
        <f t="shared" si="2"/>
        <v>1.0881612090680099</v>
      </c>
      <c r="Q21" s="15"/>
      <c r="R21"/>
      <c r="S21" s="15">
        <v>11</v>
      </c>
      <c r="T21" s="15">
        <v>2.23</v>
      </c>
      <c r="U21" s="15">
        <v>0.79</v>
      </c>
      <c r="V21" s="30">
        <f t="shared" si="3"/>
        <v>0.95516372795969773</v>
      </c>
      <c r="W21" s="15"/>
    </row>
    <row r="22" spans="1:23" s="11" customFormat="1" ht="19.5" customHeight="1">
      <c r="A22" s="15">
        <v>12</v>
      </c>
      <c r="B22" s="15">
        <v>2.2400000000000002</v>
      </c>
      <c r="C22" s="15">
        <v>0.91</v>
      </c>
      <c r="D22" s="30">
        <f t="shared" si="0"/>
        <v>1.0535455861070913</v>
      </c>
      <c r="E22" s="15"/>
      <c r="G22" s="15">
        <v>12</v>
      </c>
      <c r="H22" s="15">
        <v>2.2400000000000002</v>
      </c>
      <c r="I22" s="15">
        <v>0.78</v>
      </c>
      <c r="J22" s="30">
        <f t="shared" si="1"/>
        <v>0.94023103967855348</v>
      </c>
      <c r="K22" s="15"/>
      <c r="M22" s="15">
        <v>12</v>
      </c>
      <c r="N22" s="15">
        <v>2.2400000000000002</v>
      </c>
      <c r="O22" s="15">
        <v>0.9</v>
      </c>
      <c r="P22" s="30">
        <f t="shared" si="2"/>
        <v>1.0881612090680099</v>
      </c>
      <c r="Q22" s="15"/>
      <c r="R22"/>
      <c r="S22" s="15">
        <v>12</v>
      </c>
      <c r="T22" s="15">
        <v>2.2400000000000002</v>
      </c>
      <c r="U22" s="15">
        <v>0.8</v>
      </c>
      <c r="V22" s="30">
        <f t="shared" si="3"/>
        <v>0.96725440806045337</v>
      </c>
      <c r="W22" s="15"/>
    </row>
    <row r="23" spans="1:23" s="11" customFormat="1" ht="19.5" customHeight="1">
      <c r="A23" s="15">
        <v>13</v>
      </c>
      <c r="B23" s="15">
        <v>2.2400000000000002</v>
      </c>
      <c r="C23" s="15">
        <v>0.92</v>
      </c>
      <c r="D23" s="30">
        <f t="shared" si="0"/>
        <v>1.065123010130246</v>
      </c>
      <c r="E23" s="15"/>
      <c r="G23" s="15">
        <v>13</v>
      </c>
      <c r="H23" s="15">
        <v>2.2400000000000002</v>
      </c>
      <c r="I23" s="15">
        <v>0.9</v>
      </c>
      <c r="J23" s="30">
        <f t="shared" si="1"/>
        <v>1.0848819688598694</v>
      </c>
      <c r="K23" s="15"/>
      <c r="M23" s="15">
        <v>13</v>
      </c>
      <c r="N23" s="15">
        <v>2.2400000000000002</v>
      </c>
      <c r="O23" s="15">
        <v>0.89</v>
      </c>
      <c r="P23" s="30">
        <f t="shared" si="2"/>
        <v>1.0760705289672543</v>
      </c>
      <c r="Q23" s="15"/>
      <c r="R23"/>
      <c r="S23" s="15">
        <v>13</v>
      </c>
      <c r="T23" s="15">
        <v>2.2400000000000002</v>
      </c>
      <c r="U23" s="15">
        <v>0.87</v>
      </c>
      <c r="V23" s="30">
        <f t="shared" si="3"/>
        <v>1.051889168765743</v>
      </c>
      <c r="W23" s="15"/>
    </row>
    <row r="24" spans="1:23" s="11" customFormat="1" ht="19.5" customHeight="1">
      <c r="A24" s="15">
        <v>14</v>
      </c>
      <c r="B24" s="15">
        <v>2.23</v>
      </c>
      <c r="C24" s="15">
        <v>0.95</v>
      </c>
      <c r="D24" s="30">
        <f t="shared" si="0"/>
        <v>1.0998552821997105</v>
      </c>
      <c r="E24" s="15"/>
      <c r="G24" s="15">
        <v>14</v>
      </c>
      <c r="H24" s="15">
        <v>2.2400000000000002</v>
      </c>
      <c r="I24" s="15">
        <v>0.95</v>
      </c>
      <c r="J24" s="30">
        <f t="shared" si="1"/>
        <v>1.1451531893520843</v>
      </c>
      <c r="K24" s="15"/>
      <c r="M24" s="15">
        <v>14</v>
      </c>
      <c r="N24" s="15">
        <v>2.2400000000000002</v>
      </c>
      <c r="O24" s="15">
        <v>0.85</v>
      </c>
      <c r="P24" s="30">
        <f t="shared" si="2"/>
        <v>1.0277078085642317</v>
      </c>
      <c r="Q24" s="15"/>
      <c r="R24"/>
      <c r="S24" s="15">
        <v>14</v>
      </c>
      <c r="T24" s="15">
        <v>2.23</v>
      </c>
      <c r="U24" s="15">
        <v>0.82</v>
      </c>
      <c r="V24" s="30">
        <f t="shared" si="3"/>
        <v>0.99143576826196456</v>
      </c>
      <c r="W24" s="15"/>
    </row>
    <row r="25" spans="1:23" s="11" customFormat="1" ht="19.5" customHeight="1">
      <c r="A25" s="15">
        <v>15</v>
      </c>
      <c r="B25" s="15">
        <v>2.2400000000000002</v>
      </c>
      <c r="C25" s="15">
        <v>0.87</v>
      </c>
      <c r="D25" s="30">
        <f t="shared" si="0"/>
        <v>1.0072358900144718</v>
      </c>
      <c r="E25" s="15"/>
      <c r="G25" s="15">
        <v>15</v>
      </c>
      <c r="H25" s="15">
        <v>2.2400000000000002</v>
      </c>
      <c r="I25" s="15">
        <v>0.84</v>
      </c>
      <c r="J25" s="30">
        <f t="shared" si="1"/>
        <v>1.0125565042692115</v>
      </c>
      <c r="K25" s="15"/>
      <c r="M25" s="15">
        <v>15</v>
      </c>
      <c r="N25" s="15">
        <v>2.2400000000000002</v>
      </c>
      <c r="O25" s="15">
        <v>0.83</v>
      </c>
      <c r="P25" s="30">
        <f t="shared" si="2"/>
        <v>1.0035264483627202</v>
      </c>
      <c r="Q25" s="15"/>
      <c r="R25"/>
      <c r="S25" s="15">
        <v>15</v>
      </c>
      <c r="T25" s="15">
        <v>2.23</v>
      </c>
      <c r="U25" s="15">
        <v>0.71</v>
      </c>
      <c r="V25" s="30">
        <f t="shared" si="3"/>
        <v>0.85843828715365234</v>
      </c>
      <c r="W25" s="15"/>
    </row>
    <row r="26" spans="1:23" s="11" customFormat="1" ht="19.5" customHeight="1">
      <c r="A26" s="15">
        <v>16</v>
      </c>
      <c r="B26" s="15">
        <v>2.23</v>
      </c>
      <c r="C26" s="15">
        <v>0.89</v>
      </c>
      <c r="D26" s="30">
        <f t="shared" si="0"/>
        <v>1.0303907380607815</v>
      </c>
      <c r="E26" s="15"/>
      <c r="G26" s="15">
        <v>16</v>
      </c>
      <c r="H26" s="15">
        <v>2.2400000000000002</v>
      </c>
      <c r="I26" s="15">
        <v>0.82</v>
      </c>
      <c r="J26" s="30">
        <f t="shared" si="1"/>
        <v>0.98844801607232535</v>
      </c>
      <c r="K26" s="15"/>
      <c r="M26" s="15">
        <v>16</v>
      </c>
      <c r="N26" s="15">
        <v>2.2400000000000002</v>
      </c>
      <c r="O26" s="15">
        <v>0.81</v>
      </c>
      <c r="P26" s="30">
        <f t="shared" si="2"/>
        <v>0.97934508816120902</v>
      </c>
      <c r="Q26" s="15"/>
      <c r="R26"/>
      <c r="S26" s="15">
        <v>16</v>
      </c>
      <c r="T26" s="15">
        <v>2.23</v>
      </c>
      <c r="U26" s="15">
        <v>0.75</v>
      </c>
      <c r="V26" s="30">
        <f t="shared" si="3"/>
        <v>0.90680100755667503</v>
      </c>
      <c r="W26" s="15"/>
    </row>
    <row r="27" spans="1:23" s="11" customFormat="1" ht="19.5" customHeight="1">
      <c r="A27" s="15">
        <v>17</v>
      </c>
      <c r="B27" s="15">
        <v>2.23</v>
      </c>
      <c r="C27" s="15">
        <v>0.83</v>
      </c>
      <c r="D27" s="30">
        <f t="shared" si="0"/>
        <v>0.9609261939218523</v>
      </c>
      <c r="E27" s="15"/>
      <c r="G27" s="15">
        <v>17</v>
      </c>
      <c r="H27" s="15">
        <v>2.23</v>
      </c>
      <c r="I27" s="15">
        <v>0.86</v>
      </c>
      <c r="J27" s="30">
        <f t="shared" si="1"/>
        <v>1.0366649924660973</v>
      </c>
      <c r="K27" s="15"/>
      <c r="M27" s="15">
        <v>17</v>
      </c>
      <c r="N27" s="15">
        <v>2.23</v>
      </c>
      <c r="O27" s="15">
        <v>0.79</v>
      </c>
      <c r="P27" s="30">
        <f t="shared" si="2"/>
        <v>0.95516372795969773</v>
      </c>
      <c r="Q27" s="15"/>
      <c r="R27"/>
      <c r="S27" s="15">
        <v>17</v>
      </c>
      <c r="T27" s="15">
        <v>2.2200000000000002</v>
      </c>
      <c r="U27" s="15">
        <v>0.68</v>
      </c>
      <c r="V27" s="30">
        <f t="shared" si="3"/>
        <v>0.8221662468513854</v>
      </c>
      <c r="W27" s="15"/>
    </row>
    <row r="28" spans="1:23" s="11" customFormat="1" ht="19.5" customHeight="1">
      <c r="A28" s="15">
        <v>18</v>
      </c>
      <c r="B28" s="15">
        <v>2.23</v>
      </c>
      <c r="C28" s="15">
        <v>0.85</v>
      </c>
      <c r="D28" s="30">
        <f t="shared" si="0"/>
        <v>0.98408104196816204</v>
      </c>
      <c r="E28" s="15"/>
      <c r="G28" s="15">
        <v>18</v>
      </c>
      <c r="H28" s="15">
        <v>2.23</v>
      </c>
      <c r="I28" s="15">
        <v>0.9</v>
      </c>
      <c r="J28" s="30">
        <f t="shared" si="1"/>
        <v>1.0848819688598694</v>
      </c>
      <c r="K28" s="15"/>
      <c r="M28" s="15">
        <v>18</v>
      </c>
      <c r="N28" s="15">
        <v>2.23</v>
      </c>
      <c r="O28" s="15">
        <v>0.81</v>
      </c>
      <c r="P28" s="30">
        <f t="shared" si="2"/>
        <v>0.97934508816120902</v>
      </c>
      <c r="Q28" s="15"/>
      <c r="R28"/>
      <c r="S28" s="15">
        <v>18</v>
      </c>
      <c r="T28" s="15">
        <v>2.23</v>
      </c>
      <c r="U28" s="15">
        <v>0.78</v>
      </c>
      <c r="V28" s="30">
        <f t="shared" si="3"/>
        <v>0.94307304785894208</v>
      </c>
      <c r="W28" s="15"/>
    </row>
    <row r="29" spans="1:23" s="11" customFormat="1" ht="19.5" customHeight="1">
      <c r="A29" s="15">
        <v>19</v>
      </c>
      <c r="B29" s="15">
        <v>2.23</v>
      </c>
      <c r="C29" s="15">
        <v>0.8</v>
      </c>
      <c r="D29" s="30">
        <f t="shared" si="0"/>
        <v>0.92619392185238791</v>
      </c>
      <c r="E29" s="15"/>
      <c r="G29" s="15">
        <v>19</v>
      </c>
      <c r="H29" s="15">
        <v>2.23</v>
      </c>
      <c r="I29" s="15">
        <v>0.82</v>
      </c>
      <c r="J29" s="30">
        <f t="shared" si="1"/>
        <v>0.98844801607232535</v>
      </c>
      <c r="K29" s="15"/>
      <c r="M29" s="15">
        <v>19</v>
      </c>
      <c r="N29" s="15">
        <v>2.23</v>
      </c>
      <c r="O29" s="15">
        <v>0.83</v>
      </c>
      <c r="P29" s="30">
        <f t="shared" si="2"/>
        <v>1.0035264483627202</v>
      </c>
      <c r="Q29" s="15"/>
      <c r="R29"/>
      <c r="S29" s="15">
        <v>19</v>
      </c>
      <c r="T29" s="15">
        <v>2.23</v>
      </c>
      <c r="U29" s="15">
        <v>0.74</v>
      </c>
      <c r="V29" s="30">
        <f t="shared" si="3"/>
        <v>0.89471032745591927</v>
      </c>
      <c r="W29" s="15"/>
    </row>
    <row r="30" spans="1:23" s="11" customFormat="1" ht="19.5" customHeight="1">
      <c r="A30" s="15">
        <v>20</v>
      </c>
      <c r="B30" s="15">
        <v>2.23</v>
      </c>
      <c r="C30" s="15">
        <v>0.79</v>
      </c>
      <c r="D30" s="30">
        <f t="shared" si="0"/>
        <v>0.91461649782923304</v>
      </c>
      <c r="E30" s="15"/>
      <c r="G30" s="15">
        <v>20</v>
      </c>
      <c r="H30" s="15">
        <v>2.23</v>
      </c>
      <c r="I30" s="15">
        <v>0.72</v>
      </c>
      <c r="J30" s="30">
        <f t="shared" si="1"/>
        <v>0.86790557508789545</v>
      </c>
      <c r="K30" s="15"/>
      <c r="M30" s="15">
        <v>20</v>
      </c>
      <c r="N30" s="15">
        <v>2.23</v>
      </c>
      <c r="O30" s="15">
        <v>0.77</v>
      </c>
      <c r="P30" s="30">
        <f t="shared" si="2"/>
        <v>0.93098236775818632</v>
      </c>
      <c r="Q30" s="15"/>
      <c r="R30"/>
      <c r="S30" s="15">
        <v>20</v>
      </c>
      <c r="T30" s="15">
        <v>2.23</v>
      </c>
      <c r="U30" s="15">
        <v>0.74</v>
      </c>
      <c r="V30" s="30">
        <f t="shared" si="3"/>
        <v>0.89471032745591927</v>
      </c>
      <c r="W30" s="15"/>
    </row>
    <row r="31" spans="1:23" s="11" customFormat="1" ht="19.5" customHeight="1">
      <c r="A31" s="15">
        <v>21</v>
      </c>
      <c r="B31" s="15">
        <v>2.23</v>
      </c>
      <c r="C31" s="15">
        <v>0.76</v>
      </c>
      <c r="D31" s="30">
        <f t="shared" si="0"/>
        <v>0.87988422575976843</v>
      </c>
      <c r="E31" s="15"/>
      <c r="G31" s="15">
        <v>21</v>
      </c>
      <c r="H31" s="15">
        <v>2.23</v>
      </c>
      <c r="I31" s="15">
        <v>0.93</v>
      </c>
      <c r="J31" s="30">
        <f t="shared" si="1"/>
        <v>1.1210447011551985</v>
      </c>
      <c r="K31" s="15"/>
      <c r="M31" s="15">
        <v>21</v>
      </c>
      <c r="N31" s="15">
        <v>2.23</v>
      </c>
      <c r="O31" s="15">
        <v>0.76</v>
      </c>
      <c r="P31" s="30">
        <f t="shared" si="2"/>
        <v>0.91889168765743068</v>
      </c>
      <c r="Q31" s="15"/>
      <c r="R31"/>
      <c r="S31" s="15">
        <v>21</v>
      </c>
      <c r="T31" s="15">
        <v>2.23</v>
      </c>
      <c r="U31" s="15">
        <v>0.75</v>
      </c>
      <c r="V31" s="30">
        <f t="shared" si="3"/>
        <v>0.90680100755667503</v>
      </c>
      <c r="W31" s="15"/>
    </row>
    <row r="32" spans="1:23" s="11" customFormat="1" ht="19.5" customHeight="1">
      <c r="A32" s="15">
        <v>22</v>
      </c>
      <c r="B32" s="15">
        <v>2.23</v>
      </c>
      <c r="C32" s="15">
        <v>0.99</v>
      </c>
      <c r="D32" s="30">
        <f t="shared" si="0"/>
        <v>1.14616497829233</v>
      </c>
      <c r="E32" s="15"/>
      <c r="G32" s="15">
        <v>22</v>
      </c>
      <c r="H32" s="15">
        <v>2.23</v>
      </c>
      <c r="I32" s="15">
        <v>0.83</v>
      </c>
      <c r="J32" s="30">
        <f t="shared" si="1"/>
        <v>1.0005022601707685</v>
      </c>
      <c r="K32" s="15"/>
      <c r="M32" s="15">
        <v>22</v>
      </c>
      <c r="N32" s="15">
        <v>2.23</v>
      </c>
      <c r="O32" s="15">
        <v>0.81</v>
      </c>
      <c r="P32" s="30">
        <f t="shared" si="2"/>
        <v>0.97934508816120902</v>
      </c>
      <c r="Q32" s="15"/>
      <c r="R32"/>
      <c r="S32" s="15">
        <v>22</v>
      </c>
      <c r="T32" s="15">
        <v>2.23</v>
      </c>
      <c r="U32" s="15">
        <v>0.77</v>
      </c>
      <c r="V32" s="30">
        <f t="shared" si="3"/>
        <v>0.93098236775818632</v>
      </c>
      <c r="W32" s="15"/>
    </row>
    <row r="33" spans="1:23" s="11" customFormat="1" ht="19.5" customHeight="1">
      <c r="A33" s="15">
        <v>23</v>
      </c>
      <c r="B33" s="15">
        <v>2.23</v>
      </c>
      <c r="C33" s="15">
        <v>0.85</v>
      </c>
      <c r="D33" s="30">
        <f t="shared" si="0"/>
        <v>0.98408104196816204</v>
      </c>
      <c r="E33" s="15"/>
      <c r="G33" s="15">
        <v>23</v>
      </c>
      <c r="H33" s="15">
        <v>2.23</v>
      </c>
      <c r="I33" s="15">
        <v>0.72</v>
      </c>
      <c r="J33" s="30">
        <f t="shared" si="1"/>
        <v>0.86790557508789545</v>
      </c>
      <c r="K33" s="15"/>
      <c r="M33" s="15">
        <v>23</v>
      </c>
      <c r="N33" s="15">
        <v>2.23</v>
      </c>
      <c r="O33" s="15">
        <v>0.76</v>
      </c>
      <c r="P33" s="30">
        <f t="shared" si="2"/>
        <v>0.91889168765743068</v>
      </c>
      <c r="Q33" s="15"/>
      <c r="R33"/>
      <c r="S33" s="15">
        <v>23</v>
      </c>
      <c r="T33" s="15">
        <v>2.2200000000000002</v>
      </c>
      <c r="U33" s="15">
        <v>0.68</v>
      </c>
      <c r="V33" s="30">
        <f t="shared" si="3"/>
        <v>0.8221662468513854</v>
      </c>
      <c r="W33" s="15"/>
    </row>
    <row r="34" spans="1:23" s="11" customFormat="1" ht="19.5" customHeight="1">
      <c r="A34" s="15">
        <v>24</v>
      </c>
      <c r="B34" s="15">
        <v>2.23</v>
      </c>
      <c r="C34" s="15">
        <v>0.81</v>
      </c>
      <c r="D34" s="30">
        <f t="shared" si="0"/>
        <v>0.93777134587554278</v>
      </c>
      <c r="E34" s="15"/>
      <c r="G34" s="15">
        <v>24</v>
      </c>
      <c r="H34" s="15">
        <v>2.23</v>
      </c>
      <c r="I34" s="15">
        <v>0.92</v>
      </c>
      <c r="J34" s="30">
        <f t="shared" si="1"/>
        <v>1.1089904570567555</v>
      </c>
      <c r="K34" s="15"/>
      <c r="M34" s="15">
        <v>24</v>
      </c>
      <c r="N34" s="15">
        <v>2.23</v>
      </c>
      <c r="O34" s="15">
        <v>0.88</v>
      </c>
      <c r="P34" s="30">
        <f t="shared" si="2"/>
        <v>1.0639798488664987</v>
      </c>
      <c r="Q34" s="15"/>
      <c r="R34"/>
      <c r="S34" s="15">
        <v>24</v>
      </c>
      <c r="T34" s="15">
        <v>2.23</v>
      </c>
      <c r="U34" s="15">
        <v>0.96</v>
      </c>
      <c r="V34" s="30">
        <f t="shared" si="3"/>
        <v>1.160705289672544</v>
      </c>
      <c r="W34" s="15"/>
    </row>
    <row r="35" spans="1:23">
      <c r="A35" s="45" t="s">
        <v>41</v>
      </c>
      <c r="B35" s="46">
        <v>2.23</v>
      </c>
      <c r="C35" s="46">
        <f>AVERAGE(C11:C34)</f>
        <v>0.86375000000000002</v>
      </c>
      <c r="D35" s="47">
        <f>AVERAGE(D11:D34)</f>
        <v>0.99999999999999989</v>
      </c>
      <c r="E35" s="48"/>
      <c r="F35" s="11"/>
      <c r="G35" s="45" t="s">
        <v>41</v>
      </c>
      <c r="H35" s="46">
        <v>2.23</v>
      </c>
      <c r="I35" s="46">
        <f>AVERAGE(I11:I34)</f>
        <v>0.82958333333333334</v>
      </c>
      <c r="J35" s="47">
        <f>AVERAGE(J11:J34)</f>
        <v>1.0000000000000002</v>
      </c>
      <c r="K35" s="48"/>
      <c r="M35" s="45" t="s">
        <v>41</v>
      </c>
      <c r="N35" s="46">
        <v>2.23</v>
      </c>
      <c r="O35" s="46">
        <f>AVERAGE(O11:O34)</f>
        <v>0.82708333333333339</v>
      </c>
      <c r="P35" s="47">
        <f>AVERAGE(P11:P34)</f>
        <v>1.0000000000000002</v>
      </c>
      <c r="Q35" s="48"/>
      <c r="S35" s="45" t="s">
        <v>41</v>
      </c>
      <c r="T35" s="46">
        <v>2.23</v>
      </c>
      <c r="U35" s="46">
        <f>AVERAGE(U11:U34)</f>
        <v>0.77375000000000016</v>
      </c>
      <c r="V35" s="47">
        <f>AVERAGE(V11:V34)</f>
        <v>0.93551637279596978</v>
      </c>
      <c r="W35" s="48"/>
    </row>
  </sheetData>
  <mergeCells count="4">
    <mergeCell ref="A1:D1"/>
    <mergeCell ref="G1:J1"/>
    <mergeCell ref="M1:P1"/>
    <mergeCell ref="S1:V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ABD74-9B2E-4FB2-AA27-A20FE2A171BB}">
  <sheetPr>
    <tabColor rgb="FF00B0F0"/>
  </sheetPr>
  <dimension ref="A1:Q35"/>
  <sheetViews>
    <sheetView workbookViewId="0">
      <selection activeCell="N4" sqref="N4"/>
    </sheetView>
  </sheetViews>
  <sheetFormatPr defaultRowHeight="17.399999999999999"/>
  <cols>
    <col min="1" max="1" width="15.3984375" bestFit="1" customWidth="1"/>
    <col min="2" max="2" width="19.19921875" customWidth="1"/>
    <col min="3" max="3" width="20" bestFit="1" customWidth="1"/>
    <col min="4" max="4" width="7.09765625" bestFit="1" customWidth="1"/>
    <col min="5" max="5" width="8.69921875" bestFit="1" customWidth="1"/>
    <col min="7" max="7" width="15.3984375" bestFit="1" customWidth="1"/>
    <col min="8" max="8" width="19.19921875" bestFit="1" customWidth="1"/>
    <col min="9" max="9" width="20" bestFit="1" customWidth="1"/>
    <col min="10" max="10" width="7.09765625" bestFit="1" customWidth="1"/>
    <col min="11" max="11" width="8.69921875" bestFit="1" customWidth="1"/>
    <col min="13" max="13" width="15.3984375" bestFit="1" customWidth="1"/>
    <col min="14" max="14" width="19.19921875" bestFit="1" customWidth="1"/>
    <col min="15" max="15" width="20" bestFit="1" customWidth="1"/>
    <col min="16" max="16" width="7.09765625" bestFit="1" customWidth="1"/>
    <col min="17" max="17" width="8.69921875" bestFit="1" customWidth="1"/>
  </cols>
  <sheetData>
    <row r="1" spans="1:17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</row>
    <row r="2" spans="1:17" s="3" customFormat="1" ht="24" customHeight="1">
      <c r="A2" s="7" t="s">
        <v>7</v>
      </c>
      <c r="B2" s="2" t="s">
        <v>81</v>
      </c>
      <c r="C2" s="2"/>
      <c r="D2" s="2"/>
      <c r="E2" s="4"/>
      <c r="G2" s="7" t="s">
        <v>7</v>
      </c>
      <c r="H2" s="2" t="s">
        <v>81</v>
      </c>
      <c r="I2" s="2"/>
      <c r="J2" s="2"/>
      <c r="K2" s="4"/>
      <c r="M2" s="7" t="s">
        <v>7</v>
      </c>
      <c r="N2" s="2" t="s">
        <v>81</v>
      </c>
      <c r="O2" s="2"/>
      <c r="P2" s="2"/>
      <c r="Q2" s="4"/>
    </row>
    <row r="3" spans="1:17" s="8" customFormat="1" ht="21.75" customHeight="1">
      <c r="A3" s="33" t="s">
        <v>3</v>
      </c>
      <c r="B3" s="19" t="s">
        <v>80</v>
      </c>
      <c r="C3" s="35" t="s">
        <v>49</v>
      </c>
      <c r="D3" s="34" t="s">
        <v>50</v>
      </c>
      <c r="E3" s="36"/>
      <c r="G3" s="33" t="s">
        <v>3</v>
      </c>
      <c r="H3" s="19" t="s">
        <v>108</v>
      </c>
      <c r="I3" s="35" t="s">
        <v>49</v>
      </c>
      <c r="J3" s="34" t="s">
        <v>50</v>
      </c>
      <c r="K3" s="36"/>
      <c r="M3" s="33" t="s">
        <v>3</v>
      </c>
      <c r="N3" s="19" t="s">
        <v>130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48</v>
      </c>
      <c r="C4" s="35" t="s">
        <v>12</v>
      </c>
      <c r="D4" s="18">
        <v>23</v>
      </c>
      <c r="E4" s="36"/>
      <c r="G4" s="33" t="s">
        <v>4</v>
      </c>
      <c r="H4" s="19" t="s">
        <v>48</v>
      </c>
      <c r="I4" s="35" t="s">
        <v>12</v>
      </c>
      <c r="J4" s="18">
        <v>23</v>
      </c>
      <c r="K4" s="36"/>
      <c r="M4" s="33" t="s">
        <v>4</v>
      </c>
      <c r="N4" s="19" t="s">
        <v>48</v>
      </c>
      <c r="O4" s="35" t="s">
        <v>12</v>
      </c>
      <c r="P4" s="18">
        <v>23</v>
      </c>
      <c r="Q4" s="36"/>
    </row>
    <row r="5" spans="1:17" s="8" customFormat="1" ht="21.75" customHeight="1">
      <c r="A5" s="33" t="s">
        <v>15</v>
      </c>
      <c r="B5" s="19" t="s">
        <v>82</v>
      </c>
      <c r="C5" s="35" t="s">
        <v>9</v>
      </c>
      <c r="D5" s="25">
        <f>SUM(B11:B34)</f>
        <v>53.62</v>
      </c>
      <c r="E5" s="36"/>
      <c r="G5" s="33" t="s">
        <v>15</v>
      </c>
      <c r="H5" s="19" t="s">
        <v>82</v>
      </c>
      <c r="I5" s="35" t="s">
        <v>9</v>
      </c>
      <c r="J5" s="25">
        <f>SUM(H11:H34)</f>
        <v>53.609999999999992</v>
      </c>
      <c r="K5" s="36"/>
      <c r="M5" s="33" t="s">
        <v>15</v>
      </c>
      <c r="N5" s="19" t="s">
        <v>82</v>
      </c>
      <c r="O5" s="35" t="s">
        <v>9</v>
      </c>
      <c r="P5" s="25">
        <f>SUM(N11:N34)</f>
        <v>53.639999999999993</v>
      </c>
      <c r="Q5" s="36"/>
    </row>
    <row r="6" spans="1:17" s="8" customFormat="1" ht="21.75" customHeight="1">
      <c r="A6" s="33" t="s">
        <v>5</v>
      </c>
      <c r="B6" s="19" t="s">
        <v>83</v>
      </c>
      <c r="C6" s="35" t="s">
        <v>10</v>
      </c>
      <c r="D6" s="18">
        <v>0</v>
      </c>
      <c r="E6" s="36"/>
      <c r="G6" s="33" t="s">
        <v>5</v>
      </c>
      <c r="H6" s="19" t="s">
        <v>83</v>
      </c>
      <c r="I6" s="35" t="s">
        <v>10</v>
      </c>
      <c r="J6" s="18">
        <v>0</v>
      </c>
      <c r="K6" s="36"/>
      <c r="M6" s="33" t="s">
        <v>5</v>
      </c>
      <c r="N6" s="19" t="s">
        <v>83</v>
      </c>
      <c r="O6" s="35" t="s">
        <v>10</v>
      </c>
      <c r="P6" s="18">
        <v>0</v>
      </c>
      <c r="Q6" s="3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</row>
    <row r="8" spans="1:17" s="8" customFormat="1" ht="21.75" customHeight="1">
      <c r="A8" s="9" t="s">
        <v>6</v>
      </c>
      <c r="B8" s="19" t="s">
        <v>84</v>
      </c>
      <c r="C8" s="35" t="s">
        <v>16</v>
      </c>
      <c r="D8" s="20">
        <f>AVERAGE(C11:C34)</f>
        <v>0.75791666666666657</v>
      </c>
      <c r="E8" s="39"/>
      <c r="G8" s="9" t="s">
        <v>6</v>
      </c>
      <c r="H8" s="19" t="s">
        <v>84</v>
      </c>
      <c r="I8" s="35" t="s">
        <v>16</v>
      </c>
      <c r="J8" s="20">
        <f>AVERAGE(I11:I34)</f>
        <v>0.71416666666666651</v>
      </c>
      <c r="K8" s="39"/>
      <c r="M8" s="9" t="s">
        <v>6</v>
      </c>
      <c r="N8" s="19" t="s">
        <v>84</v>
      </c>
      <c r="O8" s="35" t="s">
        <v>16</v>
      </c>
      <c r="P8" s="20">
        <f>AVERAGE(O11:O34)</f>
        <v>0.75291666666666668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15">
        <v>1</v>
      </c>
      <c r="B11" s="15">
        <v>2.2400000000000002</v>
      </c>
      <c r="C11" s="15">
        <v>0.78</v>
      </c>
      <c r="D11" s="30">
        <f>C11/$D$8</f>
        <v>1.0291368884002201</v>
      </c>
      <c r="E11" s="15"/>
      <c r="F11" s="11"/>
      <c r="G11" s="15">
        <v>1</v>
      </c>
      <c r="H11" s="15">
        <v>2.2400000000000002</v>
      </c>
      <c r="I11" s="15">
        <v>0.79</v>
      </c>
      <c r="J11" s="30">
        <f>I11/$J$8</f>
        <v>1.106184364060677</v>
      </c>
      <c r="K11" s="15"/>
      <c r="M11" s="15">
        <v>1</v>
      </c>
      <c r="N11" s="15">
        <v>2.2400000000000002</v>
      </c>
      <c r="O11" s="15">
        <v>0.76</v>
      </c>
      <c r="P11" s="30">
        <f>O11/$J$8</f>
        <v>1.0641773628938158</v>
      </c>
      <c r="Q11" s="15"/>
    </row>
    <row r="12" spans="1:17" s="11" customFormat="1" ht="19.5" customHeight="1">
      <c r="A12" s="15">
        <v>2</v>
      </c>
      <c r="B12" s="15">
        <v>2.2400000000000002</v>
      </c>
      <c r="C12" s="15">
        <v>0.73</v>
      </c>
      <c r="D12" s="30">
        <f t="shared" ref="D12:D34" si="0">C12/$D$8</f>
        <v>0.96316657504123149</v>
      </c>
      <c r="E12" s="15"/>
      <c r="G12" s="15">
        <v>2</v>
      </c>
      <c r="H12" s="15">
        <v>2.2400000000000002</v>
      </c>
      <c r="I12" s="15">
        <v>0.71</v>
      </c>
      <c r="J12" s="30">
        <f t="shared" ref="J12:J34" si="1">I12/$J$8</f>
        <v>0.99416569428238055</v>
      </c>
      <c r="K12" s="15"/>
      <c r="M12" s="15">
        <v>2</v>
      </c>
      <c r="N12" s="15">
        <v>2.2400000000000002</v>
      </c>
      <c r="O12" s="15">
        <v>0.79</v>
      </c>
      <c r="P12" s="30">
        <f t="shared" ref="P12:P34" si="2">O12/$J$8</f>
        <v>1.106184364060677</v>
      </c>
      <c r="Q12" s="15"/>
    </row>
    <row r="13" spans="1:17" s="11" customFormat="1" ht="19.5" customHeight="1">
      <c r="A13" s="15">
        <v>3</v>
      </c>
      <c r="B13" s="15">
        <v>2.2400000000000002</v>
      </c>
      <c r="C13" s="15">
        <v>0.85</v>
      </c>
      <c r="D13" s="30">
        <f t="shared" si="0"/>
        <v>1.1214953271028039</v>
      </c>
      <c r="E13" s="15"/>
      <c r="G13" s="15">
        <v>3</v>
      </c>
      <c r="H13" s="15">
        <v>2.2400000000000002</v>
      </c>
      <c r="I13" s="15">
        <v>0.79</v>
      </c>
      <c r="J13" s="30">
        <f t="shared" si="1"/>
        <v>1.106184364060677</v>
      </c>
      <c r="K13" s="15"/>
      <c r="M13" s="15">
        <v>3</v>
      </c>
      <c r="N13" s="15">
        <v>2.2400000000000002</v>
      </c>
      <c r="O13" s="15">
        <v>0.82</v>
      </c>
      <c r="P13" s="30">
        <f t="shared" si="2"/>
        <v>1.1481913652275382</v>
      </c>
      <c r="Q13" s="15"/>
    </row>
    <row r="14" spans="1:17" s="11" customFormat="1" ht="19.5" customHeight="1">
      <c r="A14" s="15">
        <v>4</v>
      </c>
      <c r="B14" s="15">
        <v>2.2400000000000002</v>
      </c>
      <c r="C14" s="15">
        <v>0.79</v>
      </c>
      <c r="D14" s="30">
        <f t="shared" si="0"/>
        <v>1.0423309510720178</v>
      </c>
      <c r="E14" s="15"/>
      <c r="G14" s="15">
        <v>4</v>
      </c>
      <c r="H14" s="15">
        <v>2.2400000000000002</v>
      </c>
      <c r="I14" s="15">
        <v>0.77</v>
      </c>
      <c r="J14" s="30">
        <f t="shared" si="1"/>
        <v>1.078179696616103</v>
      </c>
      <c r="K14" s="15"/>
      <c r="M14" s="15">
        <v>4</v>
      </c>
      <c r="N14" s="15">
        <v>2.2400000000000002</v>
      </c>
      <c r="O14" s="15">
        <v>0.8</v>
      </c>
      <c r="P14" s="30">
        <f t="shared" si="2"/>
        <v>1.1201866977829642</v>
      </c>
      <c r="Q14" s="15"/>
    </row>
    <row r="15" spans="1:17" s="11" customFormat="1" ht="19.5" customHeight="1">
      <c r="A15" s="15">
        <v>5</v>
      </c>
      <c r="B15" s="15">
        <v>2.25</v>
      </c>
      <c r="C15" s="15">
        <v>0.8</v>
      </c>
      <c r="D15" s="30">
        <f t="shared" si="0"/>
        <v>1.0555250137438155</v>
      </c>
      <c r="E15" s="15"/>
      <c r="G15" s="15">
        <v>5</v>
      </c>
      <c r="H15" s="15">
        <v>2.2400000000000002</v>
      </c>
      <c r="I15" s="15">
        <v>0.68</v>
      </c>
      <c r="J15" s="30">
        <f t="shared" si="1"/>
        <v>0.95215869311551948</v>
      </c>
      <c r="K15" s="15"/>
      <c r="M15" s="15">
        <v>5</v>
      </c>
      <c r="N15" s="15">
        <v>2.25</v>
      </c>
      <c r="O15" s="15">
        <v>0.79</v>
      </c>
      <c r="P15" s="30">
        <f t="shared" si="2"/>
        <v>1.106184364060677</v>
      </c>
      <c r="Q15" s="15"/>
    </row>
    <row r="16" spans="1:17" s="11" customFormat="1" ht="19.5" customHeight="1">
      <c r="A16" s="15">
        <v>6</v>
      </c>
      <c r="B16" s="15">
        <v>2.2400000000000002</v>
      </c>
      <c r="C16" s="15">
        <v>0.78</v>
      </c>
      <c r="D16" s="30">
        <f t="shared" si="0"/>
        <v>1.0291368884002201</v>
      </c>
      <c r="E16" s="15"/>
      <c r="G16" s="15">
        <v>6</v>
      </c>
      <c r="H16" s="15">
        <v>2.2400000000000002</v>
      </c>
      <c r="I16" s="15">
        <v>0.76</v>
      </c>
      <c r="J16" s="30">
        <f t="shared" si="1"/>
        <v>1.0641773628938158</v>
      </c>
      <c r="K16" s="15"/>
      <c r="M16" s="15">
        <v>6</v>
      </c>
      <c r="N16" s="15">
        <v>2.2400000000000002</v>
      </c>
      <c r="O16" s="15">
        <v>0.75</v>
      </c>
      <c r="P16" s="30">
        <f t="shared" si="2"/>
        <v>1.0501750291715288</v>
      </c>
      <c r="Q16" s="15"/>
    </row>
    <row r="17" spans="1:17" s="11" customFormat="1" ht="19.5" customHeight="1">
      <c r="A17" s="15">
        <v>7</v>
      </c>
      <c r="B17" s="15">
        <v>2.2400000000000002</v>
      </c>
      <c r="C17" s="15">
        <v>0.75</v>
      </c>
      <c r="D17" s="30">
        <f t="shared" si="0"/>
        <v>0.98955470038482696</v>
      </c>
      <c r="E17" s="15"/>
      <c r="G17" s="15">
        <v>7</v>
      </c>
      <c r="H17" s="15">
        <v>2.23</v>
      </c>
      <c r="I17" s="15">
        <v>0.69</v>
      </c>
      <c r="J17" s="30">
        <f t="shared" si="1"/>
        <v>0.96616102683780647</v>
      </c>
      <c r="K17" s="15"/>
      <c r="M17" s="15">
        <v>7</v>
      </c>
      <c r="N17" s="15">
        <v>2.23</v>
      </c>
      <c r="O17" s="15">
        <v>0.73</v>
      </c>
      <c r="P17" s="30">
        <f t="shared" si="2"/>
        <v>1.0221703617269546</v>
      </c>
      <c r="Q17" s="15"/>
    </row>
    <row r="18" spans="1:17" s="11" customFormat="1" ht="19.5" customHeight="1">
      <c r="A18" s="15">
        <v>8</v>
      </c>
      <c r="B18" s="15">
        <v>2.23</v>
      </c>
      <c r="C18" s="15">
        <v>0.68</v>
      </c>
      <c r="D18" s="30">
        <f t="shared" si="0"/>
        <v>0.8971962616822432</v>
      </c>
      <c r="E18" s="15"/>
      <c r="G18" s="15">
        <v>8</v>
      </c>
      <c r="H18" s="15">
        <v>2.23</v>
      </c>
      <c r="I18" s="15">
        <v>0.66</v>
      </c>
      <c r="J18" s="30">
        <f t="shared" si="1"/>
        <v>0.9241540256709454</v>
      </c>
      <c r="K18" s="15"/>
      <c r="M18" s="15">
        <v>8</v>
      </c>
      <c r="N18" s="15">
        <v>2.23</v>
      </c>
      <c r="O18" s="15">
        <v>0.8</v>
      </c>
      <c r="P18" s="30">
        <f t="shared" si="2"/>
        <v>1.1201866977829642</v>
      </c>
      <c r="Q18" s="15"/>
    </row>
    <row r="19" spans="1:17" s="11" customFormat="1" ht="19.5" customHeight="1">
      <c r="A19" s="15">
        <v>9</v>
      </c>
      <c r="B19" s="15">
        <v>2.2200000000000002</v>
      </c>
      <c r="C19" s="15">
        <v>0.69</v>
      </c>
      <c r="D19" s="30">
        <f t="shared" si="0"/>
        <v>0.91039032435404077</v>
      </c>
      <c r="E19" s="15"/>
      <c r="G19" s="15">
        <v>9</v>
      </c>
      <c r="H19" s="15">
        <v>2.2200000000000002</v>
      </c>
      <c r="I19" s="15">
        <v>0.68</v>
      </c>
      <c r="J19" s="30">
        <f t="shared" si="1"/>
        <v>0.95215869311551948</v>
      </c>
      <c r="K19" s="15"/>
      <c r="M19" s="15">
        <v>9</v>
      </c>
      <c r="N19" s="15">
        <v>2.2200000000000002</v>
      </c>
      <c r="O19" s="15">
        <v>0.65</v>
      </c>
      <c r="P19" s="30">
        <f t="shared" si="2"/>
        <v>0.9101516919486583</v>
      </c>
      <c r="Q19" s="15"/>
    </row>
    <row r="20" spans="1:17" s="11" customFormat="1" ht="19.5" customHeight="1">
      <c r="A20" s="15">
        <v>10</v>
      </c>
      <c r="B20" s="15">
        <v>2.23</v>
      </c>
      <c r="C20" s="15">
        <v>0.81</v>
      </c>
      <c r="D20" s="30">
        <f t="shared" si="0"/>
        <v>1.0687190764156131</v>
      </c>
      <c r="E20" s="15"/>
      <c r="G20" s="15">
        <v>10</v>
      </c>
      <c r="H20" s="15">
        <v>2.23</v>
      </c>
      <c r="I20" s="15">
        <v>0.77</v>
      </c>
      <c r="J20" s="30">
        <f t="shared" si="1"/>
        <v>1.078179696616103</v>
      </c>
      <c r="K20" s="15"/>
      <c r="M20" s="15">
        <v>10</v>
      </c>
      <c r="N20" s="15">
        <v>2.23</v>
      </c>
      <c r="O20" s="15">
        <v>0.72</v>
      </c>
      <c r="P20" s="30">
        <f t="shared" si="2"/>
        <v>1.0081680280046676</v>
      </c>
      <c r="Q20" s="15"/>
    </row>
    <row r="21" spans="1:17" s="11" customFormat="1" ht="19.5" customHeight="1">
      <c r="A21" s="15">
        <v>11</v>
      </c>
      <c r="B21" s="15">
        <v>2.23</v>
      </c>
      <c r="C21" s="15">
        <v>0.78</v>
      </c>
      <c r="D21" s="30">
        <f t="shared" si="0"/>
        <v>1.0291368884002201</v>
      </c>
      <c r="E21" s="15"/>
      <c r="G21" s="15">
        <v>11</v>
      </c>
      <c r="H21" s="15">
        <v>2.23</v>
      </c>
      <c r="I21" s="15">
        <v>0.67</v>
      </c>
      <c r="J21" s="30">
        <f t="shared" si="1"/>
        <v>0.9381563593932325</v>
      </c>
      <c r="K21" s="15"/>
      <c r="M21" s="15">
        <v>11</v>
      </c>
      <c r="N21" s="15">
        <v>2.2400000000000002</v>
      </c>
      <c r="O21" s="15">
        <v>0.69</v>
      </c>
      <c r="P21" s="30">
        <f t="shared" si="2"/>
        <v>0.96616102683780647</v>
      </c>
      <c r="Q21" s="15"/>
    </row>
    <row r="22" spans="1:17" s="11" customFormat="1" ht="19.5" customHeight="1">
      <c r="A22" s="15">
        <v>12</v>
      </c>
      <c r="B22" s="15">
        <v>2.23</v>
      </c>
      <c r="C22" s="15">
        <v>0.85</v>
      </c>
      <c r="D22" s="30">
        <f t="shared" si="0"/>
        <v>1.1214953271028039</v>
      </c>
      <c r="E22" s="15"/>
      <c r="G22" s="15">
        <v>12</v>
      </c>
      <c r="H22" s="15">
        <v>2.23</v>
      </c>
      <c r="I22" s="15">
        <v>0.72</v>
      </c>
      <c r="J22" s="30">
        <f t="shared" si="1"/>
        <v>1.0081680280046676</v>
      </c>
      <c r="K22" s="15"/>
      <c r="M22" s="15">
        <v>12</v>
      </c>
      <c r="N22" s="15">
        <v>2.23</v>
      </c>
      <c r="O22" s="15">
        <v>0.78</v>
      </c>
      <c r="P22" s="30">
        <f t="shared" si="2"/>
        <v>1.09218203033839</v>
      </c>
      <c r="Q22" s="15"/>
    </row>
    <row r="23" spans="1:17" s="11" customFormat="1" ht="19.5" customHeight="1">
      <c r="A23" s="15">
        <v>13</v>
      </c>
      <c r="B23" s="15">
        <v>2.23</v>
      </c>
      <c r="C23" s="15">
        <v>0.78</v>
      </c>
      <c r="D23" s="30">
        <f t="shared" si="0"/>
        <v>1.0291368884002201</v>
      </c>
      <c r="E23" s="15"/>
      <c r="G23" s="15">
        <v>13</v>
      </c>
      <c r="H23" s="15">
        <v>2.23</v>
      </c>
      <c r="I23" s="15">
        <v>0.78</v>
      </c>
      <c r="J23" s="30">
        <f t="shared" si="1"/>
        <v>1.09218203033839</v>
      </c>
      <c r="K23" s="15"/>
      <c r="M23" s="15">
        <v>13</v>
      </c>
      <c r="N23" s="15">
        <v>2.23</v>
      </c>
      <c r="O23" s="15">
        <v>0.9</v>
      </c>
      <c r="P23" s="30">
        <f t="shared" si="2"/>
        <v>1.2602100350058347</v>
      </c>
      <c r="Q23" s="15"/>
    </row>
    <row r="24" spans="1:17" s="11" customFormat="1" ht="19.5" customHeight="1">
      <c r="A24" s="15">
        <v>14</v>
      </c>
      <c r="B24" s="15">
        <v>2.23</v>
      </c>
      <c r="C24" s="15">
        <v>0.76</v>
      </c>
      <c r="D24" s="30">
        <f t="shared" si="0"/>
        <v>1.0027487630566247</v>
      </c>
      <c r="E24" s="15"/>
      <c r="G24" s="15">
        <v>14</v>
      </c>
      <c r="H24" s="15">
        <v>2.23</v>
      </c>
      <c r="I24" s="15">
        <v>0.69</v>
      </c>
      <c r="J24" s="30">
        <f t="shared" si="1"/>
        <v>0.96616102683780647</v>
      </c>
      <c r="K24" s="15"/>
      <c r="M24" s="15">
        <v>14</v>
      </c>
      <c r="N24" s="15">
        <v>2.23</v>
      </c>
      <c r="O24" s="15">
        <v>0.68</v>
      </c>
      <c r="P24" s="30">
        <f t="shared" si="2"/>
        <v>0.95215869311551948</v>
      </c>
      <c r="Q24" s="15"/>
    </row>
    <row r="25" spans="1:17" s="11" customFormat="1" ht="19.5" customHeight="1">
      <c r="A25" s="15">
        <v>15</v>
      </c>
      <c r="B25" s="15">
        <v>2.2200000000000002</v>
      </c>
      <c r="C25" s="15">
        <v>0.79</v>
      </c>
      <c r="D25" s="30">
        <f t="shared" si="0"/>
        <v>1.0423309510720178</v>
      </c>
      <c r="E25" s="15"/>
      <c r="G25" s="15">
        <v>15</v>
      </c>
      <c r="H25" s="15">
        <v>2.2200000000000002</v>
      </c>
      <c r="I25" s="15">
        <v>0.67</v>
      </c>
      <c r="J25" s="30">
        <f t="shared" si="1"/>
        <v>0.9381563593932325</v>
      </c>
      <c r="K25" s="15"/>
      <c r="M25" s="15">
        <v>15</v>
      </c>
      <c r="N25" s="15">
        <v>2.2200000000000002</v>
      </c>
      <c r="O25" s="15">
        <v>0.81</v>
      </c>
      <c r="P25" s="30">
        <f t="shared" si="2"/>
        <v>1.1341890315052512</v>
      </c>
      <c r="Q25" s="15"/>
    </row>
    <row r="26" spans="1:17" s="11" customFormat="1" ht="19.5" customHeight="1">
      <c r="A26" s="15">
        <v>16</v>
      </c>
      <c r="B26" s="15">
        <v>2.23</v>
      </c>
      <c r="C26" s="15">
        <v>0.72</v>
      </c>
      <c r="D26" s="30">
        <f t="shared" si="0"/>
        <v>0.94997251236943381</v>
      </c>
      <c r="E26" s="15"/>
      <c r="G26" s="15">
        <v>16</v>
      </c>
      <c r="H26" s="15">
        <v>2.23</v>
      </c>
      <c r="I26" s="15">
        <v>0.79</v>
      </c>
      <c r="J26" s="30">
        <f t="shared" si="1"/>
        <v>1.106184364060677</v>
      </c>
      <c r="K26" s="15"/>
      <c r="M26" s="15">
        <v>16</v>
      </c>
      <c r="N26" s="15">
        <v>2.23</v>
      </c>
      <c r="O26" s="15">
        <v>0.76</v>
      </c>
      <c r="P26" s="30">
        <f t="shared" si="2"/>
        <v>1.0641773628938158</v>
      </c>
      <c r="Q26" s="15"/>
    </row>
    <row r="27" spans="1:17" s="11" customFormat="1" ht="19.5" customHeight="1">
      <c r="A27" s="17">
        <v>17</v>
      </c>
      <c r="B27" s="17">
        <v>2.23</v>
      </c>
      <c r="C27" s="17">
        <v>0.7</v>
      </c>
      <c r="D27" s="29">
        <f t="shared" si="0"/>
        <v>0.92358438702583845</v>
      </c>
      <c r="E27" s="17" t="s">
        <v>79</v>
      </c>
      <c r="G27" s="17">
        <v>17</v>
      </c>
      <c r="H27" s="17">
        <v>2.23</v>
      </c>
      <c r="I27" s="17">
        <v>0.64</v>
      </c>
      <c r="J27" s="29">
        <f t="shared" si="1"/>
        <v>0.89614935822637132</v>
      </c>
      <c r="K27" s="17" t="s">
        <v>19</v>
      </c>
      <c r="M27" s="17">
        <v>17</v>
      </c>
      <c r="N27" s="17">
        <v>2.23</v>
      </c>
      <c r="O27" s="17">
        <v>0.65</v>
      </c>
      <c r="P27" s="29">
        <f t="shared" si="2"/>
        <v>0.9101516919486583</v>
      </c>
      <c r="Q27" s="17" t="s">
        <v>19</v>
      </c>
    </row>
    <row r="28" spans="1:17" s="11" customFormat="1" ht="19.5" customHeight="1">
      <c r="A28" s="15">
        <v>18</v>
      </c>
      <c r="B28" s="15">
        <v>2.23</v>
      </c>
      <c r="C28" s="15">
        <v>0.71</v>
      </c>
      <c r="D28" s="30">
        <f t="shared" si="0"/>
        <v>0.93677844969763613</v>
      </c>
      <c r="E28" s="15"/>
      <c r="G28" s="15">
        <v>18</v>
      </c>
      <c r="H28" s="15">
        <v>2.23</v>
      </c>
      <c r="I28" s="15">
        <v>0.66</v>
      </c>
      <c r="J28" s="30">
        <f t="shared" si="1"/>
        <v>0.9241540256709454</v>
      </c>
      <c r="K28" s="15"/>
      <c r="M28" s="15">
        <v>18</v>
      </c>
      <c r="N28" s="15">
        <v>2.23</v>
      </c>
      <c r="O28" s="15">
        <v>0.68</v>
      </c>
      <c r="P28" s="30">
        <f t="shared" si="2"/>
        <v>0.95215869311551948</v>
      </c>
      <c r="Q28" s="15"/>
    </row>
    <row r="29" spans="1:17" s="11" customFormat="1" ht="19.5" customHeight="1">
      <c r="A29" s="15">
        <v>19</v>
      </c>
      <c r="B29" s="15">
        <v>2.2400000000000002</v>
      </c>
      <c r="C29" s="15">
        <v>0.77</v>
      </c>
      <c r="D29" s="30">
        <f t="shared" si="0"/>
        <v>1.0159428257284224</v>
      </c>
      <c r="E29" s="15"/>
      <c r="G29" s="15">
        <v>19</v>
      </c>
      <c r="H29" s="15">
        <v>2.2400000000000002</v>
      </c>
      <c r="I29" s="15">
        <v>0.8</v>
      </c>
      <c r="J29" s="30">
        <f t="shared" si="1"/>
        <v>1.1201866977829642</v>
      </c>
      <c r="K29" s="15"/>
      <c r="M29" s="15">
        <v>19</v>
      </c>
      <c r="N29" s="15">
        <v>2.25</v>
      </c>
      <c r="O29" s="15">
        <v>0.89</v>
      </c>
      <c r="P29" s="30">
        <f t="shared" si="2"/>
        <v>1.2462077012835475</v>
      </c>
      <c r="Q29" s="15"/>
    </row>
    <row r="30" spans="1:17" s="11" customFormat="1" ht="19.5" customHeight="1">
      <c r="A30" s="15">
        <v>20</v>
      </c>
      <c r="B30" s="15">
        <v>2.2400000000000002</v>
      </c>
      <c r="C30" s="15">
        <v>0.69</v>
      </c>
      <c r="D30" s="30">
        <f t="shared" si="0"/>
        <v>0.91039032435404077</v>
      </c>
      <c r="E30" s="15"/>
      <c r="G30" s="15">
        <v>20</v>
      </c>
      <c r="H30" s="15">
        <v>2.2400000000000002</v>
      </c>
      <c r="I30" s="15">
        <v>0.67</v>
      </c>
      <c r="J30" s="30">
        <f t="shared" si="1"/>
        <v>0.9381563593932325</v>
      </c>
      <c r="K30" s="15"/>
      <c r="M30" s="15">
        <v>20</v>
      </c>
      <c r="N30" s="15">
        <v>2.2400000000000002</v>
      </c>
      <c r="O30" s="15">
        <v>0.69</v>
      </c>
      <c r="P30" s="30">
        <f t="shared" si="2"/>
        <v>0.96616102683780647</v>
      </c>
      <c r="Q30" s="15"/>
    </row>
    <row r="31" spans="1:17" s="11" customFormat="1" ht="19.5" customHeight="1">
      <c r="A31" s="15">
        <v>21</v>
      </c>
      <c r="B31" s="15">
        <v>2.2400000000000002</v>
      </c>
      <c r="C31" s="15">
        <v>0.75</v>
      </c>
      <c r="D31" s="30">
        <f t="shared" si="0"/>
        <v>0.98955470038482696</v>
      </c>
      <c r="E31" s="15"/>
      <c r="G31" s="15">
        <v>21</v>
      </c>
      <c r="H31" s="15">
        <v>2.2400000000000002</v>
      </c>
      <c r="I31" s="15">
        <v>0.67</v>
      </c>
      <c r="J31" s="30">
        <f t="shared" si="1"/>
        <v>0.9381563593932325</v>
      </c>
      <c r="K31" s="15"/>
      <c r="M31" s="15">
        <v>21</v>
      </c>
      <c r="N31" s="15">
        <v>2.2400000000000002</v>
      </c>
      <c r="O31" s="15">
        <v>0.71</v>
      </c>
      <c r="P31" s="30">
        <f t="shared" si="2"/>
        <v>0.99416569428238055</v>
      </c>
      <c r="Q31" s="15"/>
    </row>
    <row r="32" spans="1:17" s="11" customFormat="1" ht="19.5" customHeight="1">
      <c r="A32" s="15">
        <v>22</v>
      </c>
      <c r="B32" s="15">
        <v>2.23</v>
      </c>
      <c r="C32" s="15">
        <v>0.68</v>
      </c>
      <c r="D32" s="30">
        <f t="shared" si="0"/>
        <v>0.8971962616822432</v>
      </c>
      <c r="E32" s="15"/>
      <c r="G32" s="15">
        <v>22</v>
      </c>
      <c r="H32" s="15">
        <v>2.23</v>
      </c>
      <c r="I32" s="15">
        <v>0.6</v>
      </c>
      <c r="J32" s="30">
        <f t="shared" si="1"/>
        <v>0.84014002333722304</v>
      </c>
      <c r="K32" s="15"/>
      <c r="M32" s="15">
        <v>22</v>
      </c>
      <c r="N32" s="15">
        <v>2.23</v>
      </c>
      <c r="O32" s="15">
        <v>0.68</v>
      </c>
      <c r="P32" s="30">
        <f t="shared" si="2"/>
        <v>0.95215869311551948</v>
      </c>
      <c r="Q32" s="15"/>
    </row>
    <row r="33" spans="1:17" s="11" customFormat="1" ht="19.5" customHeight="1">
      <c r="A33" s="15">
        <v>23</v>
      </c>
      <c r="B33" s="15">
        <v>2.23</v>
      </c>
      <c r="C33" s="15">
        <v>0.77</v>
      </c>
      <c r="D33" s="30">
        <f t="shared" si="0"/>
        <v>1.0159428257284224</v>
      </c>
      <c r="E33" s="15"/>
      <c r="G33" s="15">
        <v>23</v>
      </c>
      <c r="H33" s="15">
        <v>2.23</v>
      </c>
      <c r="I33" s="15">
        <v>0.8</v>
      </c>
      <c r="J33" s="30">
        <f t="shared" si="1"/>
        <v>1.1201866977829642</v>
      </c>
      <c r="K33" s="15"/>
      <c r="M33" s="15">
        <v>23</v>
      </c>
      <c r="N33" s="15">
        <v>2.23</v>
      </c>
      <c r="O33" s="15">
        <v>0.78</v>
      </c>
      <c r="P33" s="30">
        <f t="shared" si="2"/>
        <v>1.09218203033839</v>
      </c>
      <c r="Q33" s="15"/>
    </row>
    <row r="34" spans="1:17" s="11" customFormat="1" ht="19.5" customHeight="1">
      <c r="A34" s="15">
        <v>24</v>
      </c>
      <c r="B34" s="15">
        <v>2.2400000000000002</v>
      </c>
      <c r="C34" s="15">
        <v>0.78</v>
      </c>
      <c r="D34" s="30">
        <f t="shared" si="0"/>
        <v>1.0291368884002201</v>
      </c>
      <c r="E34" s="15"/>
      <c r="G34" s="15">
        <v>24</v>
      </c>
      <c r="H34" s="15">
        <v>2.25</v>
      </c>
      <c r="I34" s="15">
        <v>0.68</v>
      </c>
      <c r="J34" s="30">
        <f t="shared" si="1"/>
        <v>0.95215869311551948</v>
      </c>
      <c r="K34" s="15"/>
      <c r="M34" s="15">
        <v>24</v>
      </c>
      <c r="N34" s="15">
        <v>2.25</v>
      </c>
      <c r="O34" s="15">
        <v>0.76</v>
      </c>
      <c r="P34" s="30">
        <f t="shared" si="2"/>
        <v>1.0641773628938158</v>
      </c>
      <c r="Q34" s="15"/>
    </row>
    <row r="35" spans="1:17">
      <c r="A35" s="45" t="s">
        <v>41</v>
      </c>
      <c r="B35" s="46">
        <v>2.23</v>
      </c>
      <c r="C35" s="46">
        <f>AVERAGE(C11:C34)</f>
        <v>0.75791666666666657</v>
      </c>
      <c r="D35" s="47">
        <f>AVERAGE(D11:D34)</f>
        <v>1.0000000000000002</v>
      </c>
      <c r="E35" s="48"/>
      <c r="G35" s="45" t="s">
        <v>41</v>
      </c>
      <c r="H35" s="46">
        <v>2.23</v>
      </c>
      <c r="I35" s="46">
        <f>AVERAGE(I11:I34)</f>
        <v>0.71416666666666651</v>
      </c>
      <c r="J35" s="47">
        <f>AVERAGE(J11:J34)</f>
        <v>1.0000000000000002</v>
      </c>
      <c r="K35" s="48"/>
      <c r="M35" s="45" t="s">
        <v>41</v>
      </c>
      <c r="N35" s="46">
        <v>2.23</v>
      </c>
      <c r="O35" s="46">
        <f>AVERAGE(O11:O34)</f>
        <v>0.75291666666666668</v>
      </c>
      <c r="P35" s="47">
        <f>AVERAGE(P11:P34)</f>
        <v>1.0542590431738625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A4AF8-8606-415B-942E-1997F024349A}">
  <sheetPr>
    <tabColor rgb="FF00B0F0"/>
  </sheetPr>
  <dimension ref="A1:W35"/>
  <sheetViews>
    <sheetView topLeftCell="J1" zoomScale="85" zoomScaleNormal="85" workbookViewId="0">
      <selection activeCell="AB20" sqref="AB20"/>
    </sheetView>
  </sheetViews>
  <sheetFormatPr defaultRowHeight="17.399999999999999"/>
  <cols>
    <col min="1" max="1" width="14.8984375" bestFit="1" customWidth="1"/>
    <col min="2" max="2" width="19" bestFit="1" customWidth="1"/>
    <col min="3" max="3" width="18.59765625" bestFit="1" customWidth="1"/>
    <col min="4" max="4" width="6.69921875" bestFit="1" customWidth="1"/>
    <col min="5" max="5" width="8.19921875" bestFit="1" customWidth="1"/>
    <col min="7" max="7" width="14.8984375" bestFit="1" customWidth="1"/>
    <col min="8" max="8" width="19" bestFit="1" customWidth="1"/>
    <col min="9" max="9" width="18.59765625" bestFit="1" customWidth="1"/>
    <col min="10" max="10" width="6.69921875" customWidth="1"/>
    <col min="11" max="11" width="8.19921875" bestFit="1" customWidth="1"/>
    <col min="13" max="13" width="14.8984375" bestFit="1" customWidth="1"/>
    <col min="14" max="14" width="19" bestFit="1" customWidth="1"/>
    <col min="15" max="15" width="18.59765625" bestFit="1" customWidth="1"/>
    <col min="16" max="16" width="6.69921875" bestFit="1" customWidth="1"/>
    <col min="17" max="17" width="8.19921875" bestFit="1" customWidth="1"/>
    <col min="19" max="19" width="14.8984375" bestFit="1" customWidth="1"/>
    <col min="20" max="20" width="19" bestFit="1" customWidth="1"/>
    <col min="21" max="21" width="18.59765625" bestFit="1" customWidth="1"/>
    <col min="22" max="22" width="6.69921875" bestFit="1" customWidth="1"/>
    <col min="23" max="23" width="8.19921875" bestFit="1" customWidth="1"/>
  </cols>
  <sheetData>
    <row r="1" spans="1:23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  <c r="S1" s="53" t="s">
        <v>14</v>
      </c>
      <c r="T1" s="53"/>
      <c r="U1" s="53"/>
      <c r="V1" s="53"/>
      <c r="W1" s="32"/>
    </row>
    <row r="2" spans="1:23" s="3" customFormat="1" ht="24" customHeight="1">
      <c r="A2" s="7" t="s">
        <v>7</v>
      </c>
      <c r="B2" s="2" t="s">
        <v>85</v>
      </c>
      <c r="C2" s="2"/>
      <c r="D2" s="2"/>
      <c r="E2" s="4"/>
      <c r="G2" s="7" t="s">
        <v>7</v>
      </c>
      <c r="H2" s="2" t="s">
        <v>85</v>
      </c>
      <c r="I2" s="2"/>
      <c r="J2" s="2"/>
      <c r="K2" s="4"/>
      <c r="M2" s="7" t="s">
        <v>7</v>
      </c>
      <c r="N2" s="2" t="s">
        <v>85</v>
      </c>
      <c r="O2" s="2"/>
      <c r="P2" s="2"/>
      <c r="Q2" s="4"/>
      <c r="S2" s="7" t="s">
        <v>7</v>
      </c>
      <c r="T2" s="2" t="s">
        <v>85</v>
      </c>
      <c r="U2" s="2"/>
      <c r="V2" s="2"/>
      <c r="W2" s="4"/>
    </row>
    <row r="3" spans="1:23" s="8" customFormat="1" ht="21.75" customHeight="1">
      <c r="A3" s="33" t="s">
        <v>3</v>
      </c>
      <c r="B3" s="19" t="s">
        <v>31</v>
      </c>
      <c r="C3" s="35" t="s">
        <v>49</v>
      </c>
      <c r="D3" s="34" t="s">
        <v>50</v>
      </c>
      <c r="E3" s="36"/>
      <c r="G3" s="33" t="s">
        <v>3</v>
      </c>
      <c r="H3" s="19" t="s">
        <v>44</v>
      </c>
      <c r="I3" s="35" t="s">
        <v>49</v>
      </c>
      <c r="J3" s="34" t="s">
        <v>50</v>
      </c>
      <c r="K3" s="36"/>
      <c r="M3" s="33" t="s">
        <v>3</v>
      </c>
      <c r="N3" s="19" t="s">
        <v>107</v>
      </c>
      <c r="O3" s="35" t="s">
        <v>49</v>
      </c>
      <c r="P3" s="34" t="s">
        <v>50</v>
      </c>
      <c r="Q3" s="36"/>
      <c r="S3" s="33" t="s">
        <v>3</v>
      </c>
      <c r="T3" s="19" t="s">
        <v>130</v>
      </c>
      <c r="U3" s="35" t="s">
        <v>49</v>
      </c>
      <c r="V3" s="34" t="s">
        <v>50</v>
      </c>
      <c r="W3" s="36"/>
    </row>
    <row r="4" spans="1:23" s="8" customFormat="1" ht="21.75" customHeight="1">
      <c r="A4" s="33" t="s">
        <v>4</v>
      </c>
      <c r="B4" s="19" t="s">
        <v>48</v>
      </c>
      <c r="C4" s="35" t="s">
        <v>12</v>
      </c>
      <c r="D4" s="18">
        <v>23</v>
      </c>
      <c r="E4" s="36"/>
      <c r="G4" s="33" t="s">
        <v>4</v>
      </c>
      <c r="H4" s="19" t="s">
        <v>48</v>
      </c>
      <c r="I4" s="35" t="s">
        <v>12</v>
      </c>
      <c r="J4" s="18">
        <v>23</v>
      </c>
      <c r="K4" s="36"/>
      <c r="M4" s="33" t="s">
        <v>4</v>
      </c>
      <c r="N4" s="19" t="s">
        <v>48</v>
      </c>
      <c r="O4" s="35" t="s">
        <v>12</v>
      </c>
      <c r="P4" s="18">
        <v>23</v>
      </c>
      <c r="Q4" s="36"/>
      <c r="S4" s="33" t="s">
        <v>4</v>
      </c>
      <c r="T4" s="19" t="s">
        <v>48</v>
      </c>
      <c r="U4" s="35" t="s">
        <v>12</v>
      </c>
      <c r="V4" s="18">
        <v>23</v>
      </c>
      <c r="W4" s="36"/>
    </row>
    <row r="5" spans="1:23" s="8" customFormat="1" ht="21.75" customHeight="1">
      <c r="A5" s="33" t="s">
        <v>15</v>
      </c>
      <c r="B5" s="19" t="s">
        <v>27</v>
      </c>
      <c r="C5" s="35" t="s">
        <v>9</v>
      </c>
      <c r="D5" s="25">
        <f>SUM(B11:B34)</f>
        <v>53.74</v>
      </c>
      <c r="E5" s="36"/>
      <c r="G5" s="33" t="s">
        <v>15</v>
      </c>
      <c r="H5" s="19" t="s">
        <v>27</v>
      </c>
      <c r="I5" s="35" t="s">
        <v>9</v>
      </c>
      <c r="J5" s="25">
        <f>SUM(H11:H34)</f>
        <v>53.549999999999976</v>
      </c>
      <c r="K5" s="36"/>
      <c r="M5" s="33" t="s">
        <v>15</v>
      </c>
      <c r="N5" s="19" t="s">
        <v>27</v>
      </c>
      <c r="O5" s="35" t="s">
        <v>9</v>
      </c>
      <c r="P5" s="25">
        <f>SUM(N11:N34)</f>
        <v>53.579999999999984</v>
      </c>
      <c r="Q5" s="36"/>
      <c r="S5" s="33" t="s">
        <v>15</v>
      </c>
      <c r="T5" s="19" t="s">
        <v>27</v>
      </c>
      <c r="U5" s="35" t="s">
        <v>9</v>
      </c>
      <c r="V5" s="25">
        <f>SUM(T11:T34)</f>
        <v>53.609999999999985</v>
      </c>
      <c r="W5" s="36"/>
    </row>
    <row r="6" spans="1:23" s="8" customFormat="1" ht="21.75" customHeight="1">
      <c r="A6" s="33" t="s">
        <v>5</v>
      </c>
      <c r="B6" s="19" t="s">
        <v>28</v>
      </c>
      <c r="C6" s="35" t="s">
        <v>10</v>
      </c>
      <c r="D6" s="18">
        <v>0</v>
      </c>
      <c r="E6" s="36"/>
      <c r="G6" s="33" t="s">
        <v>5</v>
      </c>
      <c r="H6" s="19" t="s">
        <v>28</v>
      </c>
      <c r="I6" s="35" t="s">
        <v>10</v>
      </c>
      <c r="J6" s="18">
        <v>0</v>
      </c>
      <c r="K6" s="36"/>
      <c r="M6" s="33" t="s">
        <v>5</v>
      </c>
      <c r="N6" s="19" t="s">
        <v>28</v>
      </c>
      <c r="O6" s="35" t="s">
        <v>10</v>
      </c>
      <c r="P6" s="18">
        <v>0</v>
      </c>
      <c r="Q6" s="36"/>
      <c r="S6" s="33" t="s">
        <v>5</v>
      </c>
      <c r="T6" s="19" t="s">
        <v>28</v>
      </c>
      <c r="U6" s="35" t="s">
        <v>10</v>
      </c>
      <c r="V6" s="18">
        <v>0</v>
      </c>
      <c r="W6" s="36"/>
    </row>
    <row r="7" spans="1:23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  <c r="S7" s="33" t="s">
        <v>13</v>
      </c>
      <c r="T7" s="18">
        <v>24</v>
      </c>
      <c r="U7" s="35" t="s">
        <v>11</v>
      </c>
      <c r="V7" s="18">
        <v>0</v>
      </c>
      <c r="W7" s="36"/>
    </row>
    <row r="8" spans="1:23" s="8" customFormat="1" ht="21.75" customHeight="1">
      <c r="A8" s="9" t="s">
        <v>6</v>
      </c>
      <c r="B8" s="19" t="s">
        <v>29</v>
      </c>
      <c r="C8" s="35" t="s">
        <v>16</v>
      </c>
      <c r="D8" s="20">
        <f>AVERAGE((C11:C34))</f>
        <v>0.87250000000000016</v>
      </c>
      <c r="E8" s="39"/>
      <c r="F8" s="10"/>
      <c r="G8" s="9" t="s">
        <v>6</v>
      </c>
      <c r="H8" s="19" t="s">
        <v>29</v>
      </c>
      <c r="I8" s="35" t="s">
        <v>16</v>
      </c>
      <c r="J8" s="20">
        <f>AVERAGE((I11:I34))</f>
        <v>0.88916666666666666</v>
      </c>
      <c r="K8" s="39"/>
      <c r="M8" s="9" t="s">
        <v>6</v>
      </c>
      <c r="N8" s="19" t="s">
        <v>29</v>
      </c>
      <c r="O8" s="35" t="s">
        <v>16</v>
      </c>
      <c r="P8" s="20">
        <f>AVERAGE((O11:O34))</f>
        <v>0.90749999999999986</v>
      </c>
      <c r="Q8" s="39"/>
      <c r="S8" s="9" t="s">
        <v>6</v>
      </c>
      <c r="T8" s="19" t="s">
        <v>29</v>
      </c>
      <c r="U8" s="35" t="s">
        <v>16</v>
      </c>
      <c r="V8" s="20">
        <f>AVERAGE((U11:U34))</f>
        <v>0.89166666666666661</v>
      </c>
      <c r="W8" s="39"/>
    </row>
    <row r="9" spans="1:23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  <c r="S9" s="7" t="s">
        <v>8</v>
      </c>
      <c r="T9" s="5"/>
      <c r="U9" s="6"/>
      <c r="V9" s="6"/>
      <c r="W9" s="32"/>
    </row>
    <row r="10" spans="1:23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  <c r="S10" s="40" t="s">
        <v>0</v>
      </c>
      <c r="T10" s="41" t="s">
        <v>1</v>
      </c>
      <c r="U10" s="42" t="s">
        <v>2</v>
      </c>
      <c r="V10" s="43" t="s">
        <v>18</v>
      </c>
      <c r="W10" s="13" t="s">
        <v>17</v>
      </c>
    </row>
    <row r="11" spans="1:23" s="10" customFormat="1" ht="19.5" customHeight="1">
      <c r="A11" s="15">
        <v>1</v>
      </c>
      <c r="B11" s="15">
        <v>2.25</v>
      </c>
      <c r="C11" s="15">
        <v>0.84</v>
      </c>
      <c r="D11" s="30">
        <f>C11/$D$8</f>
        <v>0.96275071633237796</v>
      </c>
      <c r="E11" s="15"/>
      <c r="G11" s="15">
        <v>1</v>
      </c>
      <c r="H11" s="15">
        <v>2.23</v>
      </c>
      <c r="I11" s="15">
        <v>0.84</v>
      </c>
      <c r="J11" s="30">
        <f>I11/$J$8</f>
        <v>0.94470477975632616</v>
      </c>
      <c r="K11" s="15"/>
      <c r="M11" s="15">
        <v>1</v>
      </c>
      <c r="N11" s="15">
        <v>2.23</v>
      </c>
      <c r="O11" s="15">
        <v>0.88</v>
      </c>
      <c r="P11" s="30">
        <f>O11/$P$8</f>
        <v>0.96969696969696983</v>
      </c>
      <c r="Q11" s="15"/>
      <c r="S11" s="15">
        <v>1</v>
      </c>
      <c r="T11" s="15">
        <v>2.23</v>
      </c>
      <c r="U11" s="15">
        <v>0.99</v>
      </c>
      <c r="V11" s="30">
        <f>U11/$P$8</f>
        <v>1.0909090909090911</v>
      </c>
      <c r="W11" s="15"/>
    </row>
    <row r="12" spans="1:23" s="11" customFormat="1" ht="19.5" customHeight="1">
      <c r="A12" s="15">
        <v>2</v>
      </c>
      <c r="B12" s="15">
        <v>2.23</v>
      </c>
      <c r="C12" s="15">
        <v>0.91</v>
      </c>
      <c r="D12" s="30">
        <f t="shared" ref="D12:D34" si="0">C12/$D$8</f>
        <v>1.0429799426934097</v>
      </c>
      <c r="E12" s="15"/>
      <c r="G12" s="15">
        <v>2</v>
      </c>
      <c r="H12" s="15">
        <v>2.23</v>
      </c>
      <c r="I12" s="15">
        <v>0.88</v>
      </c>
      <c r="J12" s="30">
        <f t="shared" ref="J12:J34" si="1">I12/$J$8</f>
        <v>0.98969072164948457</v>
      </c>
      <c r="K12" s="15"/>
      <c r="M12" s="15">
        <v>2</v>
      </c>
      <c r="N12" s="15">
        <v>2.23</v>
      </c>
      <c r="O12" s="15">
        <v>0.81</v>
      </c>
      <c r="P12" s="30">
        <f t="shared" ref="P12:P34" si="2">O12/$P$8</f>
        <v>0.89256198347107463</v>
      </c>
      <c r="Q12" s="15"/>
      <c r="S12" s="15">
        <v>2</v>
      </c>
      <c r="T12" s="15">
        <v>2.2400000000000002</v>
      </c>
      <c r="U12" s="15">
        <v>0.81</v>
      </c>
      <c r="V12" s="30">
        <f t="shared" ref="V12:V34" si="3">U12/$P$8</f>
        <v>0.89256198347107463</v>
      </c>
      <c r="W12" s="15"/>
    </row>
    <row r="13" spans="1:23" s="11" customFormat="1" ht="19.5" customHeight="1">
      <c r="A13" s="15">
        <v>3</v>
      </c>
      <c r="B13" s="15">
        <v>2.2400000000000002</v>
      </c>
      <c r="C13" s="15">
        <v>0.79</v>
      </c>
      <c r="D13" s="30">
        <f t="shared" si="0"/>
        <v>0.90544412607449842</v>
      </c>
      <c r="E13" s="15"/>
      <c r="G13" s="15">
        <v>3</v>
      </c>
      <c r="H13" s="15">
        <v>2.23</v>
      </c>
      <c r="I13" s="15">
        <v>0.89</v>
      </c>
      <c r="J13" s="30">
        <f t="shared" si="1"/>
        <v>1.0009372071227742</v>
      </c>
      <c r="K13" s="15"/>
      <c r="M13" s="15">
        <v>3</v>
      </c>
      <c r="N13" s="15">
        <v>2.23</v>
      </c>
      <c r="O13" s="15">
        <v>0.89</v>
      </c>
      <c r="P13" s="30">
        <f t="shared" si="2"/>
        <v>0.98071625344352631</v>
      </c>
      <c r="Q13" s="15"/>
      <c r="S13" s="15">
        <v>3</v>
      </c>
      <c r="T13" s="15">
        <v>2.23</v>
      </c>
      <c r="U13" s="15">
        <v>0.88</v>
      </c>
      <c r="V13" s="30">
        <f t="shared" si="3"/>
        <v>0.96969696969696983</v>
      </c>
      <c r="W13" s="15"/>
    </row>
    <row r="14" spans="1:23" s="11" customFormat="1" ht="19.5" customHeight="1">
      <c r="A14" s="15">
        <v>4</v>
      </c>
      <c r="B14" s="15">
        <v>2.2400000000000002</v>
      </c>
      <c r="C14" s="15">
        <v>0.92</v>
      </c>
      <c r="D14" s="30">
        <f t="shared" si="0"/>
        <v>1.0544412607449856</v>
      </c>
      <c r="E14" s="15"/>
      <c r="G14" s="15">
        <v>4</v>
      </c>
      <c r="H14" s="15">
        <v>2.23</v>
      </c>
      <c r="I14" s="15">
        <v>0.92</v>
      </c>
      <c r="J14" s="30">
        <f t="shared" si="1"/>
        <v>1.034676663542643</v>
      </c>
      <c r="K14" s="15"/>
      <c r="M14" s="15">
        <v>4</v>
      </c>
      <c r="N14" s="15">
        <v>2.23</v>
      </c>
      <c r="O14" s="15">
        <v>0.9</v>
      </c>
      <c r="P14" s="30">
        <f t="shared" si="2"/>
        <v>0.99173553719008278</v>
      </c>
      <c r="Q14" s="15"/>
      <c r="S14" s="15">
        <v>4</v>
      </c>
      <c r="T14" s="15">
        <v>2.23</v>
      </c>
      <c r="U14" s="15">
        <v>0.93</v>
      </c>
      <c r="V14" s="30">
        <f t="shared" si="3"/>
        <v>1.0247933884297522</v>
      </c>
      <c r="W14" s="15"/>
    </row>
    <row r="15" spans="1:23" s="11" customFormat="1" ht="19.5" customHeight="1">
      <c r="A15" s="15">
        <v>5</v>
      </c>
      <c r="B15" s="15">
        <v>2.23</v>
      </c>
      <c r="C15" s="15">
        <v>0.89</v>
      </c>
      <c r="D15" s="30">
        <f t="shared" si="0"/>
        <v>1.0200573065902576</v>
      </c>
      <c r="E15" s="15"/>
      <c r="G15" s="15">
        <v>5</v>
      </c>
      <c r="H15" s="15">
        <v>2.23</v>
      </c>
      <c r="I15" s="15">
        <v>0.93</v>
      </c>
      <c r="J15" s="30">
        <f t="shared" si="1"/>
        <v>1.0459231490159326</v>
      </c>
      <c r="K15" s="15"/>
      <c r="M15" s="15">
        <v>5</v>
      </c>
      <c r="N15" s="15">
        <v>2.23</v>
      </c>
      <c r="O15" s="15">
        <v>0.93</v>
      </c>
      <c r="P15" s="30">
        <f t="shared" si="2"/>
        <v>1.0247933884297522</v>
      </c>
      <c r="Q15" s="15"/>
      <c r="S15" s="15">
        <v>5</v>
      </c>
      <c r="T15" s="15">
        <v>2.23</v>
      </c>
      <c r="U15" s="15">
        <v>0.89</v>
      </c>
      <c r="V15" s="30">
        <f t="shared" si="3"/>
        <v>0.98071625344352631</v>
      </c>
      <c r="W15" s="15"/>
    </row>
    <row r="16" spans="1:23" s="11" customFormat="1" ht="19.5" customHeight="1">
      <c r="A16" s="15">
        <v>6</v>
      </c>
      <c r="B16" s="15">
        <v>2.2400000000000002</v>
      </c>
      <c r="C16" s="15">
        <v>0.8</v>
      </c>
      <c r="D16" s="30">
        <f t="shared" si="0"/>
        <v>0.91690544412607433</v>
      </c>
      <c r="E16" s="15"/>
      <c r="G16" s="15">
        <v>6</v>
      </c>
      <c r="H16" s="15">
        <v>2.23</v>
      </c>
      <c r="I16" s="15">
        <v>0.87</v>
      </c>
      <c r="J16" s="30">
        <f t="shared" si="1"/>
        <v>0.97844423617619491</v>
      </c>
      <c r="K16" s="15"/>
      <c r="M16" s="15">
        <v>6</v>
      </c>
      <c r="N16" s="15">
        <v>2.23</v>
      </c>
      <c r="O16" s="15">
        <v>0.86</v>
      </c>
      <c r="P16" s="30">
        <f t="shared" si="2"/>
        <v>0.94765840220385689</v>
      </c>
      <c r="Q16" s="15"/>
      <c r="S16" s="15">
        <v>6</v>
      </c>
      <c r="T16" s="15">
        <v>2.2400000000000002</v>
      </c>
      <c r="U16" s="15">
        <v>0.87</v>
      </c>
      <c r="V16" s="30">
        <f t="shared" si="3"/>
        <v>0.95867768595041336</v>
      </c>
      <c r="W16" s="15"/>
    </row>
    <row r="17" spans="1:23" s="11" customFormat="1" ht="19.5" customHeight="1">
      <c r="A17" s="15">
        <v>7</v>
      </c>
      <c r="B17" s="15">
        <v>2.2400000000000002</v>
      </c>
      <c r="C17" s="15">
        <v>0.9</v>
      </c>
      <c r="D17" s="30">
        <f t="shared" si="0"/>
        <v>1.0315186246418337</v>
      </c>
      <c r="E17" s="15"/>
      <c r="G17" s="15">
        <v>7</v>
      </c>
      <c r="H17" s="15">
        <v>2.23</v>
      </c>
      <c r="I17" s="15">
        <v>0.89</v>
      </c>
      <c r="J17" s="30">
        <f t="shared" si="1"/>
        <v>1.0009372071227742</v>
      </c>
      <c r="K17" s="15"/>
      <c r="M17" s="15">
        <v>7</v>
      </c>
      <c r="N17" s="15">
        <v>2.2400000000000002</v>
      </c>
      <c r="O17" s="15">
        <v>0.92</v>
      </c>
      <c r="P17" s="30">
        <f t="shared" si="2"/>
        <v>1.0137741046831958</v>
      </c>
      <c r="Q17" s="15"/>
      <c r="S17" s="15">
        <v>7</v>
      </c>
      <c r="T17" s="15">
        <v>2.2400000000000002</v>
      </c>
      <c r="U17" s="15">
        <v>0.91</v>
      </c>
      <c r="V17" s="30">
        <f t="shared" si="3"/>
        <v>1.0027548209366393</v>
      </c>
      <c r="W17" s="15"/>
    </row>
    <row r="18" spans="1:23" s="11" customFormat="1" ht="19.5" customHeight="1">
      <c r="A18" s="15">
        <v>8</v>
      </c>
      <c r="B18" s="15">
        <v>2.2400000000000002</v>
      </c>
      <c r="C18" s="15">
        <v>0.79</v>
      </c>
      <c r="D18" s="30">
        <f t="shared" si="0"/>
        <v>0.90544412607449842</v>
      </c>
      <c r="E18" s="15"/>
      <c r="G18" s="15">
        <v>8</v>
      </c>
      <c r="H18" s="15">
        <v>2.23</v>
      </c>
      <c r="I18" s="15">
        <v>0.91</v>
      </c>
      <c r="J18" s="30">
        <f t="shared" si="1"/>
        <v>1.0234301780693533</v>
      </c>
      <c r="K18" s="15"/>
      <c r="M18" s="15">
        <v>8</v>
      </c>
      <c r="N18" s="15">
        <v>2.2400000000000002</v>
      </c>
      <c r="O18" s="15">
        <v>0.94</v>
      </c>
      <c r="P18" s="30">
        <f t="shared" si="2"/>
        <v>1.0358126721763086</v>
      </c>
      <c r="Q18" s="15"/>
      <c r="S18" s="15">
        <v>8</v>
      </c>
      <c r="T18" s="15">
        <v>2.2400000000000002</v>
      </c>
      <c r="U18" s="15">
        <v>0.88</v>
      </c>
      <c r="V18" s="30">
        <f t="shared" si="3"/>
        <v>0.96969696969696983</v>
      </c>
      <c r="W18" s="15"/>
    </row>
    <row r="19" spans="1:23" s="11" customFormat="1" ht="19.5" customHeight="1">
      <c r="A19" s="15">
        <v>9</v>
      </c>
      <c r="B19" s="15">
        <v>2.25</v>
      </c>
      <c r="C19" s="15">
        <v>0.81</v>
      </c>
      <c r="D19" s="30">
        <f t="shared" si="0"/>
        <v>0.92836676217765035</v>
      </c>
      <c r="E19" s="15"/>
      <c r="G19" s="15">
        <v>9</v>
      </c>
      <c r="H19" s="15">
        <v>2.23</v>
      </c>
      <c r="I19" s="15">
        <v>0.9</v>
      </c>
      <c r="J19" s="30">
        <f t="shared" si="1"/>
        <v>1.0121836925960637</v>
      </c>
      <c r="K19" s="15"/>
      <c r="M19" s="15">
        <v>9</v>
      </c>
      <c r="N19" s="15">
        <v>2.2400000000000002</v>
      </c>
      <c r="O19" s="15">
        <v>0.96</v>
      </c>
      <c r="P19" s="30">
        <f t="shared" si="2"/>
        <v>1.0578512396694215</v>
      </c>
      <c r="Q19" s="15"/>
      <c r="S19" s="15">
        <v>9</v>
      </c>
      <c r="T19" s="15">
        <v>2.2400000000000002</v>
      </c>
      <c r="U19" s="15">
        <v>0.84</v>
      </c>
      <c r="V19" s="30">
        <f t="shared" si="3"/>
        <v>0.92561983471074394</v>
      </c>
      <c r="W19" s="15"/>
    </row>
    <row r="20" spans="1:23" s="11" customFormat="1" ht="19.5" customHeight="1">
      <c r="A20" s="15">
        <v>10</v>
      </c>
      <c r="B20" s="15">
        <v>2.23</v>
      </c>
      <c r="C20" s="15">
        <v>0.97</v>
      </c>
      <c r="D20" s="30">
        <f t="shared" si="0"/>
        <v>1.1117478510028651</v>
      </c>
      <c r="E20" s="15"/>
      <c r="G20" s="15">
        <v>10</v>
      </c>
      <c r="H20" s="15">
        <v>2.23</v>
      </c>
      <c r="I20" s="15">
        <v>0.92</v>
      </c>
      <c r="J20" s="30">
        <f t="shared" si="1"/>
        <v>1.034676663542643</v>
      </c>
      <c r="K20" s="15"/>
      <c r="M20" s="15">
        <v>10</v>
      </c>
      <c r="N20" s="15">
        <v>2.23</v>
      </c>
      <c r="O20" s="15">
        <v>0.84</v>
      </c>
      <c r="P20" s="30">
        <f t="shared" si="2"/>
        <v>0.92561983471074394</v>
      </c>
      <c r="Q20" s="15"/>
      <c r="S20" s="15">
        <v>10</v>
      </c>
      <c r="T20" s="15">
        <v>2.23</v>
      </c>
      <c r="U20" s="15">
        <v>0.74</v>
      </c>
      <c r="V20" s="30">
        <f t="shared" si="3"/>
        <v>0.8154269972451792</v>
      </c>
      <c r="W20" s="15"/>
    </row>
    <row r="21" spans="1:23" s="11" customFormat="1" ht="19.5" customHeight="1">
      <c r="A21" s="15">
        <v>11</v>
      </c>
      <c r="B21" s="15">
        <v>2.2400000000000002</v>
      </c>
      <c r="C21" s="15">
        <v>0.9</v>
      </c>
      <c r="D21" s="30">
        <f t="shared" si="0"/>
        <v>1.0315186246418337</v>
      </c>
      <c r="E21" s="15"/>
      <c r="G21" s="15">
        <v>11</v>
      </c>
      <c r="H21" s="15">
        <v>2.23</v>
      </c>
      <c r="I21" s="15">
        <v>0.97</v>
      </c>
      <c r="J21" s="30">
        <f t="shared" si="1"/>
        <v>1.0909090909090908</v>
      </c>
      <c r="K21" s="15"/>
      <c r="M21" s="15">
        <v>11</v>
      </c>
      <c r="N21" s="15">
        <v>2.23</v>
      </c>
      <c r="O21" s="15">
        <v>0.92</v>
      </c>
      <c r="P21" s="30">
        <f t="shared" si="2"/>
        <v>1.0137741046831958</v>
      </c>
      <c r="Q21" s="15"/>
      <c r="S21" s="15">
        <v>11</v>
      </c>
      <c r="T21" s="15">
        <v>2.23</v>
      </c>
      <c r="U21" s="15">
        <v>1.01</v>
      </c>
      <c r="V21" s="30">
        <f t="shared" si="3"/>
        <v>1.112947658402204</v>
      </c>
      <c r="W21" s="15"/>
    </row>
    <row r="22" spans="1:23" s="11" customFormat="1" ht="19.5" customHeight="1">
      <c r="A22" s="17">
        <v>12</v>
      </c>
      <c r="B22" s="17">
        <v>2.2400000000000002</v>
      </c>
      <c r="C22" s="17">
        <v>0.85</v>
      </c>
      <c r="D22" s="29">
        <f t="shared" si="0"/>
        <v>0.97421203438395398</v>
      </c>
      <c r="E22" s="17" t="s">
        <v>79</v>
      </c>
      <c r="G22" s="17">
        <v>12</v>
      </c>
      <c r="H22" s="17">
        <v>2.23</v>
      </c>
      <c r="I22" s="17">
        <v>0.83</v>
      </c>
      <c r="J22" s="29">
        <f t="shared" si="1"/>
        <v>0.9334582942830365</v>
      </c>
      <c r="K22" s="17" t="s">
        <v>79</v>
      </c>
      <c r="M22" s="17">
        <v>12</v>
      </c>
      <c r="N22" s="17">
        <v>2.23</v>
      </c>
      <c r="O22" s="17">
        <v>0.93</v>
      </c>
      <c r="P22" s="29">
        <f t="shared" si="2"/>
        <v>1.0247933884297522</v>
      </c>
      <c r="Q22" s="17" t="s">
        <v>19</v>
      </c>
      <c r="S22" s="17">
        <v>12</v>
      </c>
      <c r="T22" s="17">
        <v>2.23</v>
      </c>
      <c r="U22" s="17">
        <v>0.96</v>
      </c>
      <c r="V22" s="29">
        <f t="shared" si="3"/>
        <v>1.0578512396694215</v>
      </c>
      <c r="W22" s="17" t="s">
        <v>19</v>
      </c>
    </row>
    <row r="23" spans="1:23" s="11" customFormat="1" ht="19.5" customHeight="1">
      <c r="A23" s="15">
        <v>13</v>
      </c>
      <c r="B23" s="15">
        <v>2.25</v>
      </c>
      <c r="C23" s="15">
        <v>0.9</v>
      </c>
      <c r="D23" s="30">
        <f t="shared" si="0"/>
        <v>1.0315186246418337</v>
      </c>
      <c r="E23" s="15"/>
      <c r="G23" s="15">
        <v>13</v>
      </c>
      <c r="H23" s="15">
        <v>2.2400000000000002</v>
      </c>
      <c r="I23" s="15">
        <v>0.89</v>
      </c>
      <c r="J23" s="30">
        <f t="shared" si="1"/>
        <v>1.0009372071227742</v>
      </c>
      <c r="K23" s="15"/>
      <c r="M23" s="15">
        <v>13</v>
      </c>
      <c r="N23" s="15">
        <v>2.23</v>
      </c>
      <c r="O23" s="15">
        <v>0.89</v>
      </c>
      <c r="P23" s="30">
        <f t="shared" si="2"/>
        <v>0.98071625344352631</v>
      </c>
      <c r="Q23" s="15"/>
      <c r="S23" s="15">
        <v>13</v>
      </c>
      <c r="T23" s="15">
        <v>2.23</v>
      </c>
      <c r="U23" s="15">
        <v>0.97</v>
      </c>
      <c r="V23" s="30">
        <f t="shared" si="3"/>
        <v>1.0688705234159781</v>
      </c>
      <c r="W23" s="15"/>
    </row>
    <row r="24" spans="1:23" s="11" customFormat="1" ht="19.5" customHeight="1">
      <c r="A24" s="15">
        <v>14</v>
      </c>
      <c r="B24" s="15">
        <v>2.25</v>
      </c>
      <c r="C24" s="15">
        <v>0.96</v>
      </c>
      <c r="D24" s="30">
        <f t="shared" si="0"/>
        <v>1.1002865329512892</v>
      </c>
      <c r="E24" s="15"/>
      <c r="G24" s="15">
        <v>14</v>
      </c>
      <c r="H24" s="15">
        <v>2.23</v>
      </c>
      <c r="I24" s="15">
        <v>0.9</v>
      </c>
      <c r="J24" s="30">
        <f t="shared" si="1"/>
        <v>1.0121836925960637</v>
      </c>
      <c r="K24" s="15"/>
      <c r="M24" s="15">
        <v>14</v>
      </c>
      <c r="N24" s="15">
        <v>2.23</v>
      </c>
      <c r="O24" s="15">
        <v>0.94</v>
      </c>
      <c r="P24" s="30">
        <f t="shared" si="2"/>
        <v>1.0358126721763086</v>
      </c>
      <c r="Q24" s="15"/>
      <c r="S24" s="15">
        <v>14</v>
      </c>
      <c r="T24" s="15">
        <v>2.23</v>
      </c>
      <c r="U24" s="15">
        <v>0.92</v>
      </c>
      <c r="V24" s="30">
        <f t="shared" si="3"/>
        <v>1.0137741046831958</v>
      </c>
      <c r="W24" s="15"/>
    </row>
    <row r="25" spans="1:23" s="11" customFormat="1" ht="19.5" customHeight="1">
      <c r="A25" s="15">
        <v>15</v>
      </c>
      <c r="B25" s="15">
        <v>2.2400000000000002</v>
      </c>
      <c r="C25" s="15">
        <v>0.84</v>
      </c>
      <c r="D25" s="30">
        <f t="shared" si="0"/>
        <v>0.96275071633237796</v>
      </c>
      <c r="E25" s="15"/>
      <c r="G25" s="15">
        <v>15</v>
      </c>
      <c r="H25" s="15">
        <v>2.23</v>
      </c>
      <c r="I25" s="15">
        <v>0.93</v>
      </c>
      <c r="J25" s="30">
        <f t="shared" si="1"/>
        <v>1.0459231490159326</v>
      </c>
      <c r="K25" s="15"/>
      <c r="M25" s="15">
        <v>15</v>
      </c>
      <c r="N25" s="15">
        <v>2.23</v>
      </c>
      <c r="O25" s="15">
        <v>0.98</v>
      </c>
      <c r="P25" s="30">
        <f t="shared" si="2"/>
        <v>1.0798898071625347</v>
      </c>
      <c r="Q25" s="15"/>
      <c r="S25" s="15">
        <v>15</v>
      </c>
      <c r="T25" s="15">
        <v>2.2400000000000002</v>
      </c>
      <c r="U25" s="15">
        <v>0.81</v>
      </c>
      <c r="V25" s="30">
        <f t="shared" si="3"/>
        <v>0.89256198347107463</v>
      </c>
      <c r="W25" s="15"/>
    </row>
    <row r="26" spans="1:23" s="11" customFormat="1" ht="19.5" customHeight="1">
      <c r="A26" s="15">
        <v>16</v>
      </c>
      <c r="B26" s="15">
        <v>2.2400000000000002</v>
      </c>
      <c r="C26" s="15">
        <v>0.84</v>
      </c>
      <c r="D26" s="30">
        <f t="shared" si="0"/>
        <v>0.96275071633237796</v>
      </c>
      <c r="E26" s="15"/>
      <c r="G26" s="15">
        <v>16</v>
      </c>
      <c r="H26" s="15">
        <v>2.23</v>
      </c>
      <c r="I26" s="15">
        <v>0.76</v>
      </c>
      <c r="J26" s="30">
        <f t="shared" si="1"/>
        <v>0.85473289597000934</v>
      </c>
      <c r="K26" s="15"/>
      <c r="M26" s="15">
        <v>16</v>
      </c>
      <c r="N26" s="15">
        <v>2.23</v>
      </c>
      <c r="O26" s="15">
        <v>0.9</v>
      </c>
      <c r="P26" s="30">
        <f t="shared" si="2"/>
        <v>0.99173553719008278</v>
      </c>
      <c r="Q26" s="15"/>
      <c r="S26" s="15">
        <v>16</v>
      </c>
      <c r="T26" s="15">
        <v>2.23</v>
      </c>
      <c r="U26" s="15">
        <v>0.81</v>
      </c>
      <c r="V26" s="30">
        <f t="shared" si="3"/>
        <v>0.89256198347107463</v>
      </c>
      <c r="W26" s="15"/>
    </row>
    <row r="27" spans="1:23" s="11" customFormat="1" ht="19.5" customHeight="1">
      <c r="A27" s="15">
        <v>17</v>
      </c>
      <c r="B27" s="15">
        <v>2.23</v>
      </c>
      <c r="C27" s="15">
        <v>0.96</v>
      </c>
      <c r="D27" s="30">
        <f t="shared" si="0"/>
        <v>1.1002865329512892</v>
      </c>
      <c r="E27" s="15"/>
      <c r="G27" s="15">
        <v>17</v>
      </c>
      <c r="H27" s="15">
        <v>2.23</v>
      </c>
      <c r="I27" s="15">
        <v>0.93</v>
      </c>
      <c r="J27" s="30">
        <f t="shared" si="1"/>
        <v>1.0459231490159326</v>
      </c>
      <c r="K27" s="15"/>
      <c r="M27" s="15">
        <v>17</v>
      </c>
      <c r="N27" s="15">
        <v>2.25</v>
      </c>
      <c r="O27" s="15">
        <v>0.96</v>
      </c>
      <c r="P27" s="30">
        <f t="shared" si="2"/>
        <v>1.0578512396694215</v>
      </c>
      <c r="Q27" s="15"/>
      <c r="S27" s="15">
        <v>17</v>
      </c>
      <c r="T27" s="15">
        <v>2.25</v>
      </c>
      <c r="U27" s="15">
        <v>0.86</v>
      </c>
      <c r="V27" s="30">
        <f t="shared" si="3"/>
        <v>0.94765840220385689</v>
      </c>
      <c r="W27" s="15"/>
    </row>
    <row r="28" spans="1:23" s="11" customFormat="1" ht="19.5" customHeight="1">
      <c r="A28" s="15">
        <v>18</v>
      </c>
      <c r="B28" s="15">
        <v>2.2400000000000002</v>
      </c>
      <c r="C28" s="15">
        <v>0.89</v>
      </c>
      <c r="D28" s="30">
        <f t="shared" si="0"/>
        <v>1.0200573065902576</v>
      </c>
      <c r="E28" s="15"/>
      <c r="G28" s="15">
        <v>18</v>
      </c>
      <c r="H28" s="15">
        <v>2.23</v>
      </c>
      <c r="I28" s="15">
        <v>0.81</v>
      </c>
      <c r="J28" s="30">
        <f t="shared" si="1"/>
        <v>0.91096532333645741</v>
      </c>
      <c r="K28" s="15"/>
      <c r="M28" s="15">
        <v>18</v>
      </c>
      <c r="N28" s="15">
        <v>2.23</v>
      </c>
      <c r="O28" s="15">
        <v>0.86</v>
      </c>
      <c r="P28" s="30">
        <f t="shared" si="2"/>
        <v>0.94765840220385689</v>
      </c>
      <c r="Q28" s="15"/>
      <c r="S28" s="15">
        <v>18</v>
      </c>
      <c r="T28" s="15">
        <v>2.23</v>
      </c>
      <c r="U28" s="15">
        <v>0.78</v>
      </c>
      <c r="V28" s="30">
        <f t="shared" si="3"/>
        <v>0.85950413223140509</v>
      </c>
      <c r="W28" s="15"/>
    </row>
    <row r="29" spans="1:23" s="11" customFormat="1" ht="19.5" customHeight="1">
      <c r="A29" s="15">
        <v>19</v>
      </c>
      <c r="B29" s="15">
        <v>2.2400000000000002</v>
      </c>
      <c r="C29" s="15">
        <v>0.82</v>
      </c>
      <c r="D29" s="30">
        <f t="shared" si="0"/>
        <v>0.93982808022922615</v>
      </c>
      <c r="E29" s="15"/>
      <c r="G29" s="15">
        <v>19</v>
      </c>
      <c r="H29" s="15">
        <v>2.23</v>
      </c>
      <c r="I29" s="15">
        <v>0.81</v>
      </c>
      <c r="J29" s="30">
        <f t="shared" si="1"/>
        <v>0.91096532333645741</v>
      </c>
      <c r="K29" s="15"/>
      <c r="M29" s="15">
        <v>19</v>
      </c>
      <c r="N29" s="15">
        <v>2.23</v>
      </c>
      <c r="O29" s="15">
        <v>0.93</v>
      </c>
      <c r="P29" s="30">
        <f t="shared" si="2"/>
        <v>1.0247933884297522</v>
      </c>
      <c r="Q29" s="15"/>
      <c r="S29" s="15">
        <v>19</v>
      </c>
      <c r="T29" s="15">
        <v>2.23</v>
      </c>
      <c r="U29" s="15">
        <v>0.82</v>
      </c>
      <c r="V29" s="30">
        <f t="shared" si="3"/>
        <v>0.90358126721763099</v>
      </c>
      <c r="W29" s="15"/>
    </row>
    <row r="30" spans="1:23" s="11" customFormat="1" ht="19.5" customHeight="1">
      <c r="A30" s="15">
        <v>20</v>
      </c>
      <c r="B30" s="15">
        <v>2.23</v>
      </c>
      <c r="C30" s="15">
        <v>0.89</v>
      </c>
      <c r="D30" s="30">
        <f t="shared" si="0"/>
        <v>1.0200573065902576</v>
      </c>
      <c r="E30" s="15"/>
      <c r="G30" s="15">
        <v>20</v>
      </c>
      <c r="H30" s="15">
        <v>2.23</v>
      </c>
      <c r="I30" s="15">
        <v>0.94</v>
      </c>
      <c r="J30" s="30">
        <f t="shared" si="1"/>
        <v>1.0571696344892221</v>
      </c>
      <c r="K30" s="15"/>
      <c r="M30" s="15">
        <v>20</v>
      </c>
      <c r="N30" s="15">
        <v>2.2400000000000002</v>
      </c>
      <c r="O30" s="15">
        <v>0.89</v>
      </c>
      <c r="P30" s="30">
        <f t="shared" si="2"/>
        <v>0.98071625344352631</v>
      </c>
      <c r="Q30" s="15"/>
      <c r="S30" s="15">
        <v>20</v>
      </c>
      <c r="T30" s="15">
        <v>2.2400000000000002</v>
      </c>
      <c r="U30" s="15">
        <v>0.99</v>
      </c>
      <c r="V30" s="30">
        <f t="shared" si="3"/>
        <v>1.0909090909090911</v>
      </c>
      <c r="W30" s="15"/>
    </row>
    <row r="31" spans="1:23" s="11" customFormat="1" ht="19.5" customHeight="1">
      <c r="A31" s="15">
        <v>21</v>
      </c>
      <c r="B31" s="15">
        <v>2.2400000000000002</v>
      </c>
      <c r="C31" s="15">
        <v>0.85</v>
      </c>
      <c r="D31" s="30">
        <f t="shared" si="0"/>
        <v>0.97421203438395398</v>
      </c>
      <c r="E31" s="15"/>
      <c r="G31" s="15">
        <v>21</v>
      </c>
      <c r="H31" s="15">
        <v>2.23</v>
      </c>
      <c r="I31" s="15">
        <v>0.98</v>
      </c>
      <c r="J31" s="30">
        <f t="shared" si="1"/>
        <v>1.1021555763823805</v>
      </c>
      <c r="K31" s="15"/>
      <c r="M31" s="15">
        <v>21</v>
      </c>
      <c r="N31" s="15">
        <v>2.23</v>
      </c>
      <c r="O31" s="15">
        <v>0.9</v>
      </c>
      <c r="P31" s="30">
        <f t="shared" si="2"/>
        <v>0.99173553719008278</v>
      </c>
      <c r="Q31" s="15"/>
      <c r="S31" s="15">
        <v>21</v>
      </c>
      <c r="T31" s="15">
        <v>2.23</v>
      </c>
      <c r="U31" s="15">
        <v>1.02</v>
      </c>
      <c r="V31" s="30">
        <f t="shared" si="3"/>
        <v>1.1239669421487606</v>
      </c>
      <c r="W31" s="15"/>
    </row>
    <row r="32" spans="1:23" s="11" customFormat="1" ht="19.5" customHeight="1">
      <c r="A32" s="15">
        <v>22</v>
      </c>
      <c r="B32" s="15">
        <v>2.23</v>
      </c>
      <c r="C32" s="15">
        <v>0.85</v>
      </c>
      <c r="D32" s="30">
        <f t="shared" si="0"/>
        <v>0.97421203438395398</v>
      </c>
      <c r="E32" s="15"/>
      <c r="G32" s="15">
        <v>22</v>
      </c>
      <c r="H32" s="15">
        <v>2.23</v>
      </c>
      <c r="I32" s="15">
        <v>0.99</v>
      </c>
      <c r="J32" s="30">
        <f t="shared" si="1"/>
        <v>1.1134020618556701</v>
      </c>
      <c r="K32" s="15"/>
      <c r="M32" s="15">
        <v>22</v>
      </c>
      <c r="N32" s="15">
        <v>2.23</v>
      </c>
      <c r="O32" s="15">
        <v>0.89</v>
      </c>
      <c r="P32" s="30">
        <f t="shared" si="2"/>
        <v>0.98071625344352631</v>
      </c>
      <c r="Q32" s="15"/>
      <c r="S32" s="15">
        <v>22</v>
      </c>
      <c r="T32" s="15">
        <v>2.23</v>
      </c>
      <c r="U32" s="15">
        <v>0.86</v>
      </c>
      <c r="V32" s="30">
        <f t="shared" si="3"/>
        <v>0.94765840220385689</v>
      </c>
      <c r="W32" s="15"/>
    </row>
    <row r="33" spans="1:23" s="11" customFormat="1" ht="19.5" customHeight="1">
      <c r="A33" s="15">
        <v>23</v>
      </c>
      <c r="B33" s="15">
        <v>2.23</v>
      </c>
      <c r="C33" s="15">
        <v>0.84</v>
      </c>
      <c r="D33" s="30">
        <f t="shared" si="0"/>
        <v>0.96275071633237796</v>
      </c>
      <c r="E33" s="15"/>
      <c r="G33" s="15">
        <v>23</v>
      </c>
      <c r="H33" s="15">
        <v>2.23</v>
      </c>
      <c r="I33" s="15">
        <v>0.72</v>
      </c>
      <c r="J33" s="30">
        <f t="shared" si="1"/>
        <v>0.80974695407685093</v>
      </c>
      <c r="K33" s="15"/>
      <c r="M33" s="15">
        <v>23</v>
      </c>
      <c r="N33" s="15">
        <v>2.23</v>
      </c>
      <c r="O33" s="15">
        <v>0.96</v>
      </c>
      <c r="P33" s="30">
        <f t="shared" si="2"/>
        <v>1.0578512396694215</v>
      </c>
      <c r="Q33" s="15"/>
      <c r="S33" s="15">
        <v>23</v>
      </c>
      <c r="T33" s="15">
        <v>2.23</v>
      </c>
      <c r="U33" s="15">
        <v>0.91</v>
      </c>
      <c r="V33" s="30">
        <f t="shared" si="3"/>
        <v>1.0027548209366393</v>
      </c>
      <c r="W33" s="15"/>
    </row>
    <row r="34" spans="1:23" s="11" customFormat="1" ht="19.5" customHeight="1">
      <c r="A34" s="15">
        <v>24</v>
      </c>
      <c r="B34" s="15">
        <v>2.25</v>
      </c>
      <c r="C34" s="15">
        <v>0.93</v>
      </c>
      <c r="D34" s="30">
        <f t="shared" si="0"/>
        <v>1.0659025787965615</v>
      </c>
      <c r="E34" s="15"/>
      <c r="G34" s="15">
        <v>24</v>
      </c>
      <c r="H34" s="15">
        <v>2.25</v>
      </c>
      <c r="I34" s="15">
        <v>0.93</v>
      </c>
      <c r="J34" s="30">
        <f t="shared" si="1"/>
        <v>1.0459231490159326</v>
      </c>
      <c r="K34" s="15"/>
      <c r="M34" s="15">
        <v>24</v>
      </c>
      <c r="N34" s="15">
        <v>2.23</v>
      </c>
      <c r="O34" s="15">
        <v>0.9</v>
      </c>
      <c r="P34" s="30">
        <f t="shared" si="2"/>
        <v>0.99173553719008278</v>
      </c>
      <c r="Q34" s="15"/>
      <c r="S34" s="15">
        <v>24</v>
      </c>
      <c r="T34" s="15">
        <v>2.23</v>
      </c>
      <c r="U34" s="15">
        <v>0.94</v>
      </c>
      <c r="V34" s="30">
        <f t="shared" si="3"/>
        <v>1.0358126721763086</v>
      </c>
      <c r="W34" s="15"/>
    </row>
    <row r="35" spans="1:23">
      <c r="A35" s="45" t="s">
        <v>41</v>
      </c>
      <c r="B35" s="46">
        <v>2.23</v>
      </c>
      <c r="C35" s="46">
        <f>AVERAGE(C11:C34)</f>
        <v>0.87250000000000016</v>
      </c>
      <c r="D35" s="47">
        <f>AVERAGE(D11:D34)</f>
        <v>0.99999999999999956</v>
      </c>
      <c r="E35" s="48"/>
      <c r="G35" s="45" t="s">
        <v>41</v>
      </c>
      <c r="H35" s="46">
        <v>2.23</v>
      </c>
      <c r="I35" s="46">
        <f>AVERAGE(I11:I34)</f>
        <v>0.88916666666666666</v>
      </c>
      <c r="J35" s="47">
        <f>AVERAGE(J11:J34)</f>
        <v>1.0000000000000002</v>
      </c>
      <c r="K35" s="48"/>
      <c r="M35" s="45" t="s">
        <v>41</v>
      </c>
      <c r="N35" s="46">
        <v>2.23</v>
      </c>
      <c r="O35" s="46">
        <f>AVERAGE(O11:O34)</f>
        <v>0.90749999999999986</v>
      </c>
      <c r="P35" s="47">
        <f>AVERAGE(P11:P34)</f>
        <v>1</v>
      </c>
      <c r="Q35" s="48"/>
      <c r="S35" s="45" t="s">
        <v>41</v>
      </c>
      <c r="T35" s="46">
        <v>2.23</v>
      </c>
      <c r="U35" s="46">
        <f>AVERAGE(U11:U34)</f>
        <v>0.89166666666666661</v>
      </c>
      <c r="V35" s="47">
        <f>AVERAGE(V11:V34)</f>
        <v>0.98255280073461915</v>
      </c>
      <c r="W35" s="48"/>
    </row>
  </sheetData>
  <mergeCells count="4">
    <mergeCell ref="A1:D1"/>
    <mergeCell ref="G1:J1"/>
    <mergeCell ref="M1:P1"/>
    <mergeCell ref="S1:V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47B0E-0F26-4C45-9C6C-B4DA1D8A75D6}">
  <sheetPr>
    <tabColor rgb="FF00B0F0"/>
  </sheetPr>
  <dimension ref="A1:W35"/>
  <sheetViews>
    <sheetView topLeftCell="C1" zoomScale="85" zoomScaleNormal="85" workbookViewId="0">
      <selection activeCell="N21" sqref="N21"/>
    </sheetView>
  </sheetViews>
  <sheetFormatPr defaultRowHeight="17.399999999999999"/>
  <cols>
    <col min="1" max="1" width="14.8984375" bestFit="1" customWidth="1"/>
    <col min="2" max="2" width="19" bestFit="1" customWidth="1"/>
    <col min="3" max="3" width="18.59765625" bestFit="1" customWidth="1"/>
    <col min="4" max="4" width="6.69921875" bestFit="1" customWidth="1"/>
    <col min="5" max="5" width="8.19921875" bestFit="1" customWidth="1"/>
    <col min="7" max="7" width="14.8984375" bestFit="1" customWidth="1"/>
    <col min="8" max="8" width="19" bestFit="1" customWidth="1"/>
    <col min="9" max="9" width="18.59765625" bestFit="1" customWidth="1"/>
    <col min="10" max="10" width="6.69921875" bestFit="1" customWidth="1"/>
    <col min="11" max="11" width="8.19921875" bestFit="1" customWidth="1"/>
    <col min="13" max="13" width="14.8984375" bestFit="1" customWidth="1"/>
    <col min="14" max="14" width="19" bestFit="1" customWidth="1"/>
    <col min="15" max="15" width="18.59765625" bestFit="1" customWidth="1"/>
    <col min="16" max="16" width="6.69921875" bestFit="1" customWidth="1"/>
    <col min="17" max="17" width="8.19921875" bestFit="1" customWidth="1"/>
    <col min="19" max="19" width="14.8984375" bestFit="1" customWidth="1"/>
    <col min="20" max="20" width="19" bestFit="1" customWidth="1"/>
    <col min="21" max="21" width="18.59765625" bestFit="1" customWidth="1"/>
    <col min="22" max="22" width="6.69921875" bestFit="1" customWidth="1"/>
    <col min="23" max="23" width="8.19921875" bestFit="1" customWidth="1"/>
  </cols>
  <sheetData>
    <row r="1" spans="1:23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  <c r="S1" s="53" t="s">
        <v>14</v>
      </c>
      <c r="T1" s="53"/>
      <c r="U1" s="53"/>
      <c r="V1" s="53"/>
      <c r="W1" s="32"/>
    </row>
    <row r="2" spans="1:23" s="3" customFormat="1" ht="24" customHeight="1">
      <c r="A2" s="7" t="s">
        <v>7</v>
      </c>
      <c r="B2" s="2" t="s">
        <v>86</v>
      </c>
      <c r="C2" s="2"/>
      <c r="D2" s="2"/>
      <c r="E2" s="4"/>
      <c r="G2" s="7" t="s">
        <v>7</v>
      </c>
      <c r="H2" s="2" t="s">
        <v>86</v>
      </c>
      <c r="I2" s="2"/>
      <c r="J2" s="2"/>
      <c r="K2" s="4"/>
      <c r="M2" s="7" t="s">
        <v>7</v>
      </c>
      <c r="N2" s="2" t="s">
        <v>86</v>
      </c>
      <c r="O2" s="2"/>
      <c r="P2" s="2"/>
      <c r="Q2" s="4"/>
      <c r="S2" s="7" t="s">
        <v>7</v>
      </c>
      <c r="T2" s="2" t="s">
        <v>86</v>
      </c>
      <c r="U2" s="2"/>
      <c r="V2" s="2"/>
      <c r="W2" s="4"/>
    </row>
    <row r="3" spans="1:23" s="8" customFormat="1" ht="21.75" customHeight="1">
      <c r="A3" s="33" t="s">
        <v>3</v>
      </c>
      <c r="B3" s="19" t="s">
        <v>32</v>
      </c>
      <c r="C3" s="35" t="s">
        <v>49</v>
      </c>
      <c r="D3" s="34" t="s">
        <v>50</v>
      </c>
      <c r="E3" s="36"/>
      <c r="G3" s="33" t="s">
        <v>3</v>
      </c>
      <c r="H3" s="19" t="s">
        <v>87</v>
      </c>
      <c r="I3" s="35" t="s">
        <v>49</v>
      </c>
      <c r="J3" s="34" t="s">
        <v>50</v>
      </c>
      <c r="K3" s="36"/>
      <c r="M3" s="33" t="s">
        <v>3</v>
      </c>
      <c r="N3" s="19" t="s">
        <v>109</v>
      </c>
      <c r="O3" s="35" t="s">
        <v>49</v>
      </c>
      <c r="P3" s="34" t="s">
        <v>50</v>
      </c>
      <c r="Q3" s="36"/>
      <c r="S3" s="33" t="s">
        <v>3</v>
      </c>
      <c r="T3" s="19" t="s">
        <v>121</v>
      </c>
      <c r="U3" s="35" t="s">
        <v>49</v>
      </c>
      <c r="V3" s="34" t="s">
        <v>50</v>
      </c>
      <c r="W3" s="36"/>
    </row>
    <row r="4" spans="1:23" s="8" customFormat="1" ht="21.75" customHeight="1">
      <c r="A4" s="33" t="s">
        <v>4</v>
      </c>
      <c r="B4" s="19" t="s">
        <v>42</v>
      </c>
      <c r="C4" s="35" t="s">
        <v>12</v>
      </c>
      <c r="D4" s="18">
        <v>23</v>
      </c>
      <c r="E4" s="36"/>
      <c r="G4" s="33" t="s">
        <v>4</v>
      </c>
      <c r="H4" s="19" t="s">
        <v>88</v>
      </c>
      <c r="I4" s="35" t="s">
        <v>12</v>
      </c>
      <c r="J4" s="18">
        <v>23</v>
      </c>
      <c r="K4" s="36"/>
      <c r="M4" s="33" t="s">
        <v>4</v>
      </c>
      <c r="N4" s="19" t="s">
        <v>88</v>
      </c>
      <c r="O4" s="35" t="s">
        <v>12</v>
      </c>
      <c r="P4" s="18">
        <v>23</v>
      </c>
      <c r="Q4" s="36"/>
      <c r="S4" s="33" t="s">
        <v>4</v>
      </c>
      <c r="T4" s="19" t="s">
        <v>88</v>
      </c>
      <c r="U4" s="35" t="s">
        <v>12</v>
      </c>
      <c r="V4" s="18">
        <v>25</v>
      </c>
      <c r="W4" s="36"/>
    </row>
    <row r="5" spans="1:23" s="8" customFormat="1" ht="21.75" customHeight="1">
      <c r="A5" s="33" t="s">
        <v>15</v>
      </c>
      <c r="B5" s="19" t="s">
        <v>43</v>
      </c>
      <c r="C5" s="35" t="s">
        <v>9</v>
      </c>
      <c r="D5" s="25">
        <f>SUM(B11:B34)</f>
        <v>54.109999999999985</v>
      </c>
      <c r="E5" s="36"/>
      <c r="G5" s="33" t="s">
        <v>15</v>
      </c>
      <c r="H5" s="19" t="s">
        <v>89</v>
      </c>
      <c r="I5" s="35" t="s">
        <v>9</v>
      </c>
      <c r="J5" s="25">
        <f>SUM(H11:H34)</f>
        <v>53.59</v>
      </c>
      <c r="K5" s="36"/>
      <c r="M5" s="33" t="s">
        <v>15</v>
      </c>
      <c r="N5" s="19" t="s">
        <v>89</v>
      </c>
      <c r="O5" s="35" t="s">
        <v>9</v>
      </c>
      <c r="P5" s="25">
        <f>SUM(N11:N34)</f>
        <v>53.570000000000007</v>
      </c>
      <c r="Q5" s="36"/>
      <c r="S5" s="33" t="s">
        <v>15</v>
      </c>
      <c r="T5" s="19" t="s">
        <v>89</v>
      </c>
      <c r="U5" s="35" t="s">
        <v>9</v>
      </c>
      <c r="V5" s="25">
        <f>SUM(T11:T34)</f>
        <v>53.6</v>
      </c>
      <c r="W5" s="36"/>
    </row>
    <row r="6" spans="1:23" s="8" customFormat="1" ht="21.75" customHeight="1">
      <c r="A6" s="33" t="s">
        <v>5</v>
      </c>
      <c r="B6" s="19" t="s">
        <v>24</v>
      </c>
      <c r="C6" s="35" t="s">
        <v>10</v>
      </c>
      <c r="D6" s="18">
        <v>0</v>
      </c>
      <c r="E6" s="36"/>
      <c r="G6" s="33" t="s">
        <v>5</v>
      </c>
      <c r="H6" s="19" t="s">
        <v>57</v>
      </c>
      <c r="I6" s="35" t="s">
        <v>10</v>
      </c>
      <c r="J6" s="18">
        <v>0</v>
      </c>
      <c r="K6" s="36"/>
      <c r="M6" s="33" t="s">
        <v>5</v>
      </c>
      <c r="N6" s="19" t="s">
        <v>57</v>
      </c>
      <c r="O6" s="35" t="s">
        <v>10</v>
      </c>
      <c r="P6" s="18">
        <v>0</v>
      </c>
      <c r="Q6" s="36"/>
      <c r="S6" s="33" t="s">
        <v>5</v>
      </c>
      <c r="T6" s="19" t="s">
        <v>57</v>
      </c>
      <c r="U6" s="35" t="s">
        <v>10</v>
      </c>
      <c r="V6" s="18">
        <v>0</v>
      </c>
      <c r="W6" s="36"/>
    </row>
    <row r="7" spans="1:23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  <c r="S7" s="33" t="s">
        <v>13</v>
      </c>
      <c r="T7" s="18">
        <v>24</v>
      </c>
      <c r="U7" s="35" t="s">
        <v>11</v>
      </c>
      <c r="V7" s="18">
        <v>0</v>
      </c>
      <c r="W7" s="36"/>
    </row>
    <row r="8" spans="1:23" s="8" customFormat="1" ht="21.75" customHeight="1">
      <c r="A8" s="9" t="s">
        <v>6</v>
      </c>
      <c r="B8" s="19" t="s">
        <v>33</v>
      </c>
      <c r="C8" s="35" t="s">
        <v>16</v>
      </c>
      <c r="D8" s="20">
        <f>AVERAGE((C11:C34))</f>
        <v>0.73166666666666658</v>
      </c>
      <c r="E8" s="39"/>
      <c r="F8" s="10"/>
      <c r="G8" s="9" t="s">
        <v>6</v>
      </c>
      <c r="H8" s="19" t="s">
        <v>58</v>
      </c>
      <c r="I8" s="35" t="s">
        <v>16</v>
      </c>
      <c r="J8" s="20">
        <f>AVERAGE((I11:I34))</f>
        <v>0.8620833333333332</v>
      </c>
      <c r="K8" s="39"/>
      <c r="M8" s="9" t="s">
        <v>6</v>
      </c>
      <c r="N8" s="19" t="s">
        <v>58</v>
      </c>
      <c r="O8" s="35" t="s">
        <v>16</v>
      </c>
      <c r="P8" s="20">
        <f>AVERAGE((O11:O34))</f>
        <v>0.85208333333333341</v>
      </c>
      <c r="Q8" s="39"/>
      <c r="S8" s="9" t="s">
        <v>6</v>
      </c>
      <c r="T8" s="19" t="s">
        <v>58</v>
      </c>
      <c r="U8" s="35" t="s">
        <v>16</v>
      </c>
      <c r="V8" s="20">
        <f>AVERAGE((U11:U34))</f>
        <v>0.84833333333333327</v>
      </c>
      <c r="W8" s="39"/>
    </row>
    <row r="9" spans="1:23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  <c r="S9" s="7" t="s">
        <v>8</v>
      </c>
      <c r="T9" s="5"/>
      <c r="U9" s="6"/>
      <c r="V9" s="6"/>
      <c r="W9" s="32"/>
    </row>
    <row r="10" spans="1:23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  <c r="S10" s="40" t="s">
        <v>0</v>
      </c>
      <c r="T10" s="41" t="s">
        <v>1</v>
      </c>
      <c r="U10" s="42" t="s">
        <v>2</v>
      </c>
      <c r="V10" s="43" t="s">
        <v>18</v>
      </c>
      <c r="W10" s="13" t="s">
        <v>17</v>
      </c>
    </row>
    <row r="11" spans="1:23" s="10" customFormat="1" ht="19.5" customHeight="1">
      <c r="A11" s="15">
        <v>1</v>
      </c>
      <c r="B11" s="15">
        <v>2.25</v>
      </c>
      <c r="C11" s="15">
        <v>0.73</v>
      </c>
      <c r="D11" s="30">
        <f>C11/$D$8</f>
        <v>0.99772209567198189</v>
      </c>
      <c r="E11" s="24"/>
      <c r="G11" s="15">
        <v>1</v>
      </c>
      <c r="H11" s="15">
        <v>2.2400000000000002</v>
      </c>
      <c r="I11" s="15">
        <v>0.9</v>
      </c>
      <c r="J11" s="30">
        <f>I11/$J$8</f>
        <v>1.0439826002899955</v>
      </c>
      <c r="K11" s="24"/>
      <c r="M11" s="15">
        <v>1</v>
      </c>
      <c r="N11" s="15">
        <v>2.23</v>
      </c>
      <c r="O11" s="15">
        <v>0.79</v>
      </c>
      <c r="P11" s="30">
        <f>O11/$P$8</f>
        <v>0.92713936430317845</v>
      </c>
      <c r="Q11" s="24"/>
      <c r="S11" s="15">
        <v>1</v>
      </c>
      <c r="T11" s="15">
        <v>2.2400000000000002</v>
      </c>
      <c r="U11" s="15">
        <v>0.84</v>
      </c>
      <c r="V11" s="30">
        <f>U11/$P$8</f>
        <v>0.98581907090464538</v>
      </c>
      <c r="W11" s="24"/>
    </row>
    <row r="12" spans="1:23" s="11" customFormat="1" ht="19.5" customHeight="1">
      <c r="A12" s="15">
        <v>2</v>
      </c>
      <c r="B12" s="15">
        <v>2.25</v>
      </c>
      <c r="C12" s="15">
        <v>0.81</v>
      </c>
      <c r="D12" s="30">
        <f t="shared" ref="D12:D34" si="0">C12/$D$8</f>
        <v>1.1070615034168567</v>
      </c>
      <c r="E12" s="24"/>
      <c r="G12" s="15">
        <v>2</v>
      </c>
      <c r="H12" s="15">
        <v>2.2599999999999998</v>
      </c>
      <c r="I12" s="15">
        <v>0.89</v>
      </c>
      <c r="J12" s="30">
        <f t="shared" ref="J12:J34" si="1">I12/$J$8</f>
        <v>1.0323827936201064</v>
      </c>
      <c r="K12" s="24"/>
      <c r="M12" s="15">
        <v>2</v>
      </c>
      <c r="N12" s="15">
        <v>2.23</v>
      </c>
      <c r="O12" s="15">
        <v>0.89</v>
      </c>
      <c r="P12" s="30">
        <f t="shared" ref="P12:P34" si="2">O12/$P$8</f>
        <v>1.0444987775061123</v>
      </c>
      <c r="Q12" s="24"/>
      <c r="S12" s="15">
        <v>2</v>
      </c>
      <c r="T12" s="15">
        <v>2.23</v>
      </c>
      <c r="U12" s="15">
        <v>0.9</v>
      </c>
      <c r="V12" s="30">
        <f t="shared" ref="V12:V34" si="3">U12/$P$8</f>
        <v>1.0562347188264058</v>
      </c>
      <c r="W12" s="24"/>
    </row>
    <row r="13" spans="1:23" s="11" customFormat="1" ht="19.5" customHeight="1">
      <c r="A13" s="15">
        <v>3</v>
      </c>
      <c r="B13" s="15">
        <v>2.25</v>
      </c>
      <c r="C13" s="15">
        <v>0.85</v>
      </c>
      <c r="D13" s="30">
        <f t="shared" si="0"/>
        <v>1.161731207289294</v>
      </c>
      <c r="E13" s="24"/>
      <c r="G13" s="15">
        <v>3</v>
      </c>
      <c r="H13" s="15">
        <v>2.2400000000000002</v>
      </c>
      <c r="I13" s="15">
        <v>0.88</v>
      </c>
      <c r="J13" s="30">
        <f t="shared" si="1"/>
        <v>1.0207829869502176</v>
      </c>
      <c r="K13" s="24"/>
      <c r="M13" s="15">
        <v>3</v>
      </c>
      <c r="N13" s="15">
        <v>2.2400000000000002</v>
      </c>
      <c r="O13" s="15">
        <v>0.88</v>
      </c>
      <c r="P13" s="30">
        <f t="shared" si="2"/>
        <v>1.032762836185819</v>
      </c>
      <c r="Q13" s="24"/>
      <c r="S13" s="15">
        <v>3</v>
      </c>
      <c r="T13" s="15">
        <v>2.2400000000000002</v>
      </c>
      <c r="U13" s="15">
        <v>0.84</v>
      </c>
      <c r="V13" s="30">
        <f t="shared" si="3"/>
        <v>0.98581907090464538</v>
      </c>
      <c r="W13" s="24"/>
    </row>
    <row r="14" spans="1:23" s="11" customFormat="1" ht="19.5" customHeight="1">
      <c r="A14" s="15">
        <v>4</v>
      </c>
      <c r="B14" s="15">
        <v>2.2599999999999998</v>
      </c>
      <c r="C14" s="15">
        <v>0.74</v>
      </c>
      <c r="D14" s="30">
        <f t="shared" si="0"/>
        <v>1.0113895216400912</v>
      </c>
      <c r="E14" s="24"/>
      <c r="G14" s="15">
        <v>4</v>
      </c>
      <c r="H14" s="15">
        <v>2.25</v>
      </c>
      <c r="I14" s="15">
        <v>0.84</v>
      </c>
      <c r="J14" s="30">
        <f t="shared" si="1"/>
        <v>0.97438376027066231</v>
      </c>
      <c r="K14" s="24"/>
      <c r="M14" s="15">
        <v>4</v>
      </c>
      <c r="N14" s="15">
        <v>2.2400000000000002</v>
      </c>
      <c r="O14" s="15">
        <v>0.87</v>
      </c>
      <c r="P14" s="30">
        <f t="shared" si="2"/>
        <v>1.0210268948655257</v>
      </c>
      <c r="Q14" s="24"/>
      <c r="S14" s="15">
        <v>4</v>
      </c>
      <c r="T14" s="15">
        <v>2.2400000000000002</v>
      </c>
      <c r="U14" s="15">
        <v>0.92</v>
      </c>
      <c r="V14" s="30">
        <f t="shared" si="3"/>
        <v>1.0797066014669927</v>
      </c>
      <c r="W14" s="24"/>
    </row>
    <row r="15" spans="1:23" s="11" customFormat="1" ht="19.5" customHeight="1">
      <c r="A15" s="15">
        <v>5</v>
      </c>
      <c r="B15" s="15">
        <v>2.2599999999999998</v>
      </c>
      <c r="C15" s="15">
        <v>0.71</v>
      </c>
      <c r="D15" s="30">
        <f t="shared" si="0"/>
        <v>0.97038724373576313</v>
      </c>
      <c r="E15" s="24"/>
      <c r="G15" s="15">
        <v>5</v>
      </c>
      <c r="H15" s="15">
        <v>2.2400000000000002</v>
      </c>
      <c r="I15" s="15">
        <v>0.91</v>
      </c>
      <c r="J15" s="30">
        <f t="shared" si="1"/>
        <v>1.0555824069598843</v>
      </c>
      <c r="K15" s="24"/>
      <c r="M15" s="15">
        <v>5</v>
      </c>
      <c r="N15" s="15">
        <v>2.2400000000000002</v>
      </c>
      <c r="O15" s="15">
        <v>0.94</v>
      </c>
      <c r="P15" s="30">
        <f t="shared" si="2"/>
        <v>1.1031784841075793</v>
      </c>
      <c r="Q15" s="24"/>
      <c r="S15" s="15">
        <v>5</v>
      </c>
      <c r="T15" s="15">
        <v>2.2400000000000002</v>
      </c>
      <c r="U15" s="15">
        <v>0.88</v>
      </c>
      <c r="V15" s="30">
        <f t="shared" si="3"/>
        <v>1.032762836185819</v>
      </c>
      <c r="W15" s="24"/>
    </row>
    <row r="16" spans="1:23" s="11" customFormat="1" ht="19.5" customHeight="1">
      <c r="A16" s="17">
        <v>6</v>
      </c>
      <c r="B16" s="17">
        <v>2.2599999999999998</v>
      </c>
      <c r="C16" s="17">
        <v>0.64</v>
      </c>
      <c r="D16" s="29">
        <f t="shared" si="0"/>
        <v>0.87471526195899785</v>
      </c>
      <c r="E16" s="17" t="s">
        <v>19</v>
      </c>
      <c r="G16" s="17">
        <v>6</v>
      </c>
      <c r="H16" s="17">
        <v>2.2400000000000002</v>
      </c>
      <c r="I16" s="17">
        <v>0.88</v>
      </c>
      <c r="J16" s="29">
        <f t="shared" si="1"/>
        <v>1.0207829869502176</v>
      </c>
      <c r="K16" s="17" t="s">
        <v>19</v>
      </c>
      <c r="M16" s="17">
        <v>6</v>
      </c>
      <c r="N16" s="17">
        <v>2.23</v>
      </c>
      <c r="O16" s="17">
        <v>0.79</v>
      </c>
      <c r="P16" s="29">
        <f t="shared" si="2"/>
        <v>0.92713936430317845</v>
      </c>
      <c r="Q16" s="17" t="s">
        <v>19</v>
      </c>
      <c r="S16" s="17">
        <v>6</v>
      </c>
      <c r="T16" s="17">
        <v>2.23</v>
      </c>
      <c r="U16" s="17">
        <v>0.86</v>
      </c>
      <c r="V16" s="29">
        <f t="shared" si="3"/>
        <v>1.0092909535452321</v>
      </c>
      <c r="W16" s="17" t="s">
        <v>19</v>
      </c>
    </row>
    <row r="17" spans="1:23" s="11" customFormat="1" ht="19.5" customHeight="1">
      <c r="A17" s="15">
        <v>7</v>
      </c>
      <c r="B17" s="15">
        <v>2.25</v>
      </c>
      <c r="C17" s="15">
        <v>0.67</v>
      </c>
      <c r="D17" s="30">
        <f t="shared" si="0"/>
        <v>0.91571753986332594</v>
      </c>
      <c r="E17" s="24"/>
      <c r="G17" s="15">
        <v>7</v>
      </c>
      <c r="H17" s="15">
        <v>2.2200000000000002</v>
      </c>
      <c r="I17" s="15">
        <v>0.86</v>
      </c>
      <c r="J17" s="30">
        <f t="shared" si="1"/>
        <v>0.99758337361043992</v>
      </c>
      <c r="K17" s="24"/>
      <c r="M17" s="15">
        <v>7</v>
      </c>
      <c r="N17" s="15">
        <v>2.23</v>
      </c>
      <c r="O17" s="15">
        <v>0.83</v>
      </c>
      <c r="P17" s="30">
        <f t="shared" si="2"/>
        <v>0.97408312958435195</v>
      </c>
      <c r="Q17" s="24"/>
      <c r="S17" s="15">
        <v>7</v>
      </c>
      <c r="T17" s="15">
        <v>2.23</v>
      </c>
      <c r="U17" s="15">
        <v>0.86</v>
      </c>
      <c r="V17" s="30">
        <f t="shared" si="3"/>
        <v>1.0092909535452321</v>
      </c>
      <c r="W17" s="24"/>
    </row>
    <row r="18" spans="1:23" s="11" customFormat="1" ht="19.5" customHeight="1">
      <c r="A18" s="17">
        <v>8</v>
      </c>
      <c r="B18" s="17">
        <v>2.2599999999999998</v>
      </c>
      <c r="C18" s="17">
        <v>0.77</v>
      </c>
      <c r="D18" s="29">
        <f t="shared" si="0"/>
        <v>1.0523917995444192</v>
      </c>
      <c r="E18" s="17" t="s">
        <v>19</v>
      </c>
      <c r="G18" s="17">
        <v>8</v>
      </c>
      <c r="H18" s="17">
        <v>2.2200000000000002</v>
      </c>
      <c r="I18" s="17">
        <v>0.93</v>
      </c>
      <c r="J18" s="29">
        <f t="shared" si="1"/>
        <v>1.0787820202996619</v>
      </c>
      <c r="K18" s="17" t="s">
        <v>19</v>
      </c>
      <c r="M18" s="17">
        <v>8</v>
      </c>
      <c r="N18" s="17">
        <v>2.23</v>
      </c>
      <c r="O18" s="17">
        <v>0.83</v>
      </c>
      <c r="P18" s="29">
        <f t="shared" si="2"/>
        <v>0.97408312958435195</v>
      </c>
      <c r="Q18" s="17" t="s">
        <v>19</v>
      </c>
      <c r="S18" s="17">
        <v>8</v>
      </c>
      <c r="T18" s="17">
        <v>2.23</v>
      </c>
      <c r="U18" s="17">
        <v>0.85</v>
      </c>
      <c r="V18" s="29">
        <f t="shared" si="3"/>
        <v>0.99755501222493881</v>
      </c>
      <c r="W18" s="17" t="s">
        <v>19</v>
      </c>
    </row>
    <row r="19" spans="1:23" s="11" customFormat="1" ht="19.5" customHeight="1">
      <c r="A19" s="15">
        <v>9</v>
      </c>
      <c r="B19" s="15">
        <v>2.2599999999999998</v>
      </c>
      <c r="C19" s="15">
        <v>0.65</v>
      </c>
      <c r="D19" s="30">
        <f t="shared" si="0"/>
        <v>0.88838268792710717</v>
      </c>
      <c r="E19" s="24"/>
      <c r="G19" s="15">
        <v>9</v>
      </c>
      <c r="H19" s="15">
        <v>2.23</v>
      </c>
      <c r="I19" s="15">
        <v>0.95</v>
      </c>
      <c r="J19" s="30">
        <f t="shared" si="1"/>
        <v>1.1019816336394395</v>
      </c>
      <c r="K19" s="24"/>
      <c r="M19" s="15">
        <v>9</v>
      </c>
      <c r="N19" s="15">
        <v>2.23</v>
      </c>
      <c r="O19" s="15">
        <v>0.92</v>
      </c>
      <c r="P19" s="30">
        <f t="shared" si="2"/>
        <v>1.0797066014669927</v>
      </c>
      <c r="Q19" s="24"/>
      <c r="S19" s="15">
        <v>9</v>
      </c>
      <c r="T19" s="15">
        <v>2.23</v>
      </c>
      <c r="U19" s="15">
        <v>0.91</v>
      </c>
      <c r="V19" s="30">
        <f t="shared" si="3"/>
        <v>1.0679706601466992</v>
      </c>
      <c r="W19" s="24"/>
    </row>
    <row r="20" spans="1:23" s="11" customFormat="1" ht="19.5" customHeight="1">
      <c r="A20" s="17">
        <v>10</v>
      </c>
      <c r="B20" s="17">
        <v>2.25</v>
      </c>
      <c r="C20" s="17">
        <v>0.69</v>
      </c>
      <c r="D20" s="29">
        <f t="shared" si="0"/>
        <v>0.94305239179954448</v>
      </c>
      <c r="E20" s="17" t="s">
        <v>19</v>
      </c>
      <c r="G20" s="17">
        <v>10</v>
      </c>
      <c r="H20" s="17">
        <v>2.23</v>
      </c>
      <c r="I20" s="17">
        <v>0.88</v>
      </c>
      <c r="J20" s="29">
        <f t="shared" si="1"/>
        <v>1.0207829869502176</v>
      </c>
      <c r="K20" s="17" t="s">
        <v>19</v>
      </c>
      <c r="M20" s="17">
        <v>10</v>
      </c>
      <c r="N20" s="17">
        <v>2.2400000000000002</v>
      </c>
      <c r="O20" s="17">
        <v>0.88</v>
      </c>
      <c r="P20" s="29">
        <f t="shared" si="2"/>
        <v>1.032762836185819</v>
      </c>
      <c r="Q20" s="17" t="s">
        <v>19</v>
      </c>
      <c r="S20" s="17">
        <v>10</v>
      </c>
      <c r="T20" s="17">
        <v>2.2400000000000002</v>
      </c>
      <c r="U20" s="17">
        <v>0.8</v>
      </c>
      <c r="V20" s="29">
        <f t="shared" si="3"/>
        <v>0.93887530562347188</v>
      </c>
      <c r="W20" s="17" t="s">
        <v>19</v>
      </c>
    </row>
    <row r="21" spans="1:23" s="11" customFormat="1" ht="19.5" customHeight="1">
      <c r="A21" s="15">
        <v>11</v>
      </c>
      <c r="B21" s="15">
        <v>2.2599999999999998</v>
      </c>
      <c r="C21" s="15">
        <v>0.68</v>
      </c>
      <c r="D21" s="30">
        <f t="shared" si="0"/>
        <v>0.92938496583143526</v>
      </c>
      <c r="E21" s="24"/>
      <c r="G21" s="15">
        <v>11</v>
      </c>
      <c r="H21" s="15">
        <v>2.2200000000000002</v>
      </c>
      <c r="I21" s="15">
        <v>0.82</v>
      </c>
      <c r="J21" s="30">
        <f t="shared" si="1"/>
        <v>0.9511841469308846</v>
      </c>
      <c r="K21" s="24"/>
      <c r="M21" s="15">
        <v>11</v>
      </c>
      <c r="N21" s="15">
        <v>2.23</v>
      </c>
      <c r="O21" s="15">
        <v>0.8</v>
      </c>
      <c r="P21" s="30">
        <f t="shared" si="2"/>
        <v>0.93887530562347188</v>
      </c>
      <c r="Q21" s="24"/>
      <c r="S21" s="15">
        <v>11</v>
      </c>
      <c r="T21" s="15">
        <v>2.23</v>
      </c>
      <c r="U21" s="15">
        <v>0.8</v>
      </c>
      <c r="V21" s="30">
        <f t="shared" si="3"/>
        <v>0.93887530562347188</v>
      </c>
      <c r="W21" s="24"/>
    </row>
    <row r="22" spans="1:23" s="11" customFormat="1" ht="19.5" customHeight="1">
      <c r="A22" s="17">
        <v>12</v>
      </c>
      <c r="B22" s="17">
        <v>2.2599999999999998</v>
      </c>
      <c r="C22" s="17">
        <v>0.62</v>
      </c>
      <c r="D22" s="29">
        <f t="shared" si="0"/>
        <v>0.8473804100227792</v>
      </c>
      <c r="E22" s="17" t="s">
        <v>19</v>
      </c>
      <c r="G22" s="17">
        <v>12</v>
      </c>
      <c r="H22" s="17">
        <v>2.2400000000000002</v>
      </c>
      <c r="I22" s="17">
        <v>0.85</v>
      </c>
      <c r="J22" s="29">
        <f t="shared" si="1"/>
        <v>0.98598356694055111</v>
      </c>
      <c r="K22" s="17" t="s">
        <v>19</v>
      </c>
      <c r="M22" s="17">
        <v>12</v>
      </c>
      <c r="N22" s="17">
        <v>2.23</v>
      </c>
      <c r="O22" s="17">
        <v>0.88</v>
      </c>
      <c r="P22" s="29">
        <f t="shared" si="2"/>
        <v>1.032762836185819</v>
      </c>
      <c r="Q22" s="17" t="s">
        <v>19</v>
      </c>
      <c r="S22" s="17">
        <v>12</v>
      </c>
      <c r="T22" s="17">
        <v>2.23</v>
      </c>
      <c r="U22" s="17">
        <v>0.84</v>
      </c>
      <c r="V22" s="29">
        <f t="shared" si="3"/>
        <v>0.98581907090464538</v>
      </c>
      <c r="W22" s="17" t="s">
        <v>19</v>
      </c>
    </row>
    <row r="23" spans="1:23" s="11" customFormat="1" ht="19.5" customHeight="1">
      <c r="A23" s="15">
        <v>13</v>
      </c>
      <c r="B23" s="15">
        <v>2.2599999999999998</v>
      </c>
      <c r="C23" s="15">
        <v>0.73</v>
      </c>
      <c r="D23" s="30">
        <f t="shared" si="0"/>
        <v>0.99772209567198189</v>
      </c>
      <c r="E23" s="24"/>
      <c r="G23" s="15">
        <v>13</v>
      </c>
      <c r="H23" s="15">
        <v>2.23</v>
      </c>
      <c r="I23" s="15">
        <v>0.85</v>
      </c>
      <c r="J23" s="30">
        <f t="shared" si="1"/>
        <v>0.98598356694055111</v>
      </c>
      <c r="K23" s="24"/>
      <c r="M23" s="15">
        <v>13</v>
      </c>
      <c r="N23" s="15">
        <v>2.2200000000000002</v>
      </c>
      <c r="O23" s="15">
        <v>0.85</v>
      </c>
      <c r="P23" s="30">
        <f t="shared" si="2"/>
        <v>0.99755501222493881</v>
      </c>
      <c r="Q23" s="24"/>
      <c r="S23" s="15">
        <v>13</v>
      </c>
      <c r="T23" s="15">
        <v>2.2200000000000002</v>
      </c>
      <c r="U23" s="15">
        <v>0.88</v>
      </c>
      <c r="V23" s="30">
        <f t="shared" si="3"/>
        <v>1.032762836185819</v>
      </c>
      <c r="W23" s="24"/>
    </row>
    <row r="24" spans="1:23" s="11" customFormat="1" ht="19.5" customHeight="1">
      <c r="A24" s="15">
        <v>14</v>
      </c>
      <c r="B24" s="15">
        <v>2.25</v>
      </c>
      <c r="C24" s="15">
        <v>0.76</v>
      </c>
      <c r="D24" s="30">
        <f t="shared" si="0"/>
        <v>1.0387243735763099</v>
      </c>
      <c r="E24" s="24"/>
      <c r="G24" s="15">
        <v>14</v>
      </c>
      <c r="H24" s="15">
        <v>2.2200000000000002</v>
      </c>
      <c r="I24" s="15">
        <v>0.87</v>
      </c>
      <c r="J24" s="30">
        <f t="shared" si="1"/>
        <v>1.0091831802803288</v>
      </c>
      <c r="K24" s="24"/>
      <c r="M24" s="15">
        <v>14</v>
      </c>
      <c r="N24" s="15">
        <v>2.23</v>
      </c>
      <c r="O24" s="15">
        <v>0.9</v>
      </c>
      <c r="P24" s="30">
        <f t="shared" si="2"/>
        <v>1.0562347188264058</v>
      </c>
      <c r="Q24" s="24"/>
      <c r="S24" s="15">
        <v>14</v>
      </c>
      <c r="T24" s="15">
        <v>2.23</v>
      </c>
      <c r="U24" s="15">
        <v>0.87</v>
      </c>
      <c r="V24" s="30">
        <f t="shared" si="3"/>
        <v>1.0210268948655257</v>
      </c>
      <c r="W24" s="24"/>
    </row>
    <row r="25" spans="1:23" s="11" customFormat="1" ht="19.5" customHeight="1">
      <c r="A25" s="15">
        <v>15</v>
      </c>
      <c r="B25" s="15">
        <v>2.25</v>
      </c>
      <c r="C25" s="15">
        <v>0.68</v>
      </c>
      <c r="D25" s="30">
        <f t="shared" si="0"/>
        <v>0.92938496583143526</v>
      </c>
      <c r="E25" s="24"/>
      <c r="G25" s="15">
        <v>15</v>
      </c>
      <c r="H25" s="15">
        <v>2.2400000000000002</v>
      </c>
      <c r="I25" s="15">
        <v>0.84</v>
      </c>
      <c r="J25" s="30">
        <f t="shared" si="1"/>
        <v>0.97438376027066231</v>
      </c>
      <c r="K25" s="24"/>
      <c r="M25" s="15">
        <v>15</v>
      </c>
      <c r="N25" s="15">
        <v>2.23</v>
      </c>
      <c r="O25" s="15">
        <v>0.81</v>
      </c>
      <c r="P25" s="30">
        <f t="shared" si="2"/>
        <v>0.9506112469437652</v>
      </c>
      <c r="Q25" s="24"/>
      <c r="S25" s="15">
        <v>15</v>
      </c>
      <c r="T25" s="15">
        <v>2.23</v>
      </c>
      <c r="U25" s="15">
        <v>0.82</v>
      </c>
      <c r="V25" s="30">
        <f t="shared" si="3"/>
        <v>0.96234718826405852</v>
      </c>
      <c r="W25" s="24"/>
    </row>
    <row r="26" spans="1:23" s="11" customFormat="1" ht="19.5" customHeight="1">
      <c r="A26" s="15">
        <v>16</v>
      </c>
      <c r="B26" s="15">
        <v>2.2599999999999998</v>
      </c>
      <c r="C26" s="15">
        <v>0.71</v>
      </c>
      <c r="D26" s="30">
        <f t="shared" si="0"/>
        <v>0.97038724373576313</v>
      </c>
      <c r="E26" s="24"/>
      <c r="G26" s="15">
        <v>16</v>
      </c>
      <c r="H26" s="15">
        <v>2.2200000000000002</v>
      </c>
      <c r="I26" s="15">
        <v>0.94</v>
      </c>
      <c r="J26" s="30">
        <f t="shared" si="1"/>
        <v>1.0903818269695507</v>
      </c>
      <c r="K26" s="24"/>
      <c r="M26" s="15">
        <v>16</v>
      </c>
      <c r="N26" s="15">
        <v>2.2400000000000002</v>
      </c>
      <c r="O26" s="15">
        <v>0.77</v>
      </c>
      <c r="P26" s="30">
        <f t="shared" si="2"/>
        <v>0.90366748166259159</v>
      </c>
      <c r="Q26" s="24"/>
      <c r="S26" s="15">
        <v>16</v>
      </c>
      <c r="T26" s="15">
        <v>2.2400000000000002</v>
      </c>
      <c r="U26" s="15">
        <v>0.82</v>
      </c>
      <c r="V26" s="30">
        <f t="shared" si="3"/>
        <v>0.96234718826405852</v>
      </c>
      <c r="W26" s="24"/>
    </row>
    <row r="27" spans="1:23" s="11" customFormat="1" ht="19.5" customHeight="1">
      <c r="A27" s="17">
        <v>17</v>
      </c>
      <c r="B27" s="17">
        <v>2.25</v>
      </c>
      <c r="C27" s="17">
        <v>0.79</v>
      </c>
      <c r="D27" s="29">
        <f t="shared" si="0"/>
        <v>1.0797266514806381</v>
      </c>
      <c r="E27" s="17" t="s">
        <v>19</v>
      </c>
      <c r="G27" s="17">
        <v>17</v>
      </c>
      <c r="H27" s="17">
        <v>2.2000000000000002</v>
      </c>
      <c r="I27" s="17">
        <v>0.81</v>
      </c>
      <c r="J27" s="29">
        <f t="shared" si="1"/>
        <v>0.93958434026099591</v>
      </c>
      <c r="K27" s="17" t="s">
        <v>19</v>
      </c>
      <c r="M27" s="17">
        <v>17</v>
      </c>
      <c r="N27" s="17">
        <v>2.2200000000000002</v>
      </c>
      <c r="O27" s="17">
        <v>0.9</v>
      </c>
      <c r="P27" s="29">
        <f t="shared" si="2"/>
        <v>1.0562347188264058</v>
      </c>
      <c r="Q27" s="17" t="s">
        <v>19</v>
      </c>
      <c r="S27" s="17">
        <v>17</v>
      </c>
      <c r="T27" s="17">
        <v>2.2200000000000002</v>
      </c>
      <c r="U27" s="17">
        <v>0.87</v>
      </c>
      <c r="V27" s="29">
        <f t="shared" si="3"/>
        <v>1.0210268948655257</v>
      </c>
      <c r="W27" s="17" t="s">
        <v>19</v>
      </c>
    </row>
    <row r="28" spans="1:23" s="11" customFormat="1" ht="19.5" customHeight="1">
      <c r="A28" s="15">
        <v>18</v>
      </c>
      <c r="B28" s="15">
        <v>2.25</v>
      </c>
      <c r="C28" s="15">
        <v>0.81</v>
      </c>
      <c r="D28" s="30">
        <f t="shared" si="0"/>
        <v>1.1070615034168567</v>
      </c>
      <c r="E28" s="24"/>
      <c r="G28" s="15">
        <v>18</v>
      </c>
      <c r="H28" s="15">
        <v>2.2400000000000002</v>
      </c>
      <c r="I28" s="15">
        <v>0.83</v>
      </c>
      <c r="J28" s="30">
        <f t="shared" si="1"/>
        <v>0.9627839536007734</v>
      </c>
      <c r="K28" s="24"/>
      <c r="M28" s="15">
        <v>18</v>
      </c>
      <c r="N28" s="15">
        <v>2.2200000000000002</v>
      </c>
      <c r="O28" s="15">
        <v>0.92</v>
      </c>
      <c r="P28" s="30">
        <f t="shared" si="2"/>
        <v>1.0797066014669927</v>
      </c>
      <c r="Q28" s="24"/>
      <c r="S28" s="15">
        <v>18</v>
      </c>
      <c r="T28" s="15">
        <v>2.2200000000000002</v>
      </c>
      <c r="U28" s="15">
        <v>0.9</v>
      </c>
      <c r="V28" s="30">
        <f t="shared" si="3"/>
        <v>1.0562347188264058</v>
      </c>
      <c r="W28" s="24"/>
    </row>
    <row r="29" spans="1:23" s="11" customFormat="1" ht="19.5" customHeight="1">
      <c r="A29" s="15">
        <v>19</v>
      </c>
      <c r="B29" s="15">
        <v>2.2599999999999998</v>
      </c>
      <c r="C29" s="15">
        <v>0.71</v>
      </c>
      <c r="D29" s="30">
        <f t="shared" si="0"/>
        <v>0.97038724373576313</v>
      </c>
      <c r="E29" s="24"/>
      <c r="G29" s="15">
        <v>19</v>
      </c>
      <c r="H29" s="15">
        <v>2.2200000000000002</v>
      </c>
      <c r="I29" s="15">
        <v>0.85</v>
      </c>
      <c r="J29" s="30">
        <f t="shared" si="1"/>
        <v>0.98598356694055111</v>
      </c>
      <c r="K29" s="24"/>
      <c r="M29" s="15">
        <v>19</v>
      </c>
      <c r="N29" s="15">
        <v>2.2200000000000002</v>
      </c>
      <c r="O29" s="15">
        <v>0.81</v>
      </c>
      <c r="P29" s="30">
        <f t="shared" si="2"/>
        <v>0.9506112469437652</v>
      </c>
      <c r="Q29" s="24"/>
      <c r="S29" s="15">
        <v>19</v>
      </c>
      <c r="T29" s="15">
        <v>2.2200000000000002</v>
      </c>
      <c r="U29" s="15">
        <v>0.76</v>
      </c>
      <c r="V29" s="30">
        <f t="shared" si="3"/>
        <v>0.89193154034229827</v>
      </c>
      <c r="W29" s="24"/>
    </row>
    <row r="30" spans="1:23" s="11" customFormat="1" ht="19.5" customHeight="1">
      <c r="A30" s="15">
        <v>20</v>
      </c>
      <c r="B30" s="15">
        <v>2.25</v>
      </c>
      <c r="C30" s="15">
        <v>0.71</v>
      </c>
      <c r="D30" s="30">
        <f t="shared" si="0"/>
        <v>0.97038724373576313</v>
      </c>
      <c r="E30" s="24"/>
      <c r="G30" s="15">
        <v>20</v>
      </c>
      <c r="H30" s="15">
        <v>2.2200000000000002</v>
      </c>
      <c r="I30" s="15">
        <v>0.82</v>
      </c>
      <c r="J30" s="30">
        <f t="shared" si="1"/>
        <v>0.9511841469308846</v>
      </c>
      <c r="K30" s="24"/>
      <c r="M30" s="15">
        <v>20</v>
      </c>
      <c r="N30" s="15">
        <v>2.2400000000000002</v>
      </c>
      <c r="O30" s="15">
        <v>0.87</v>
      </c>
      <c r="P30" s="30">
        <f t="shared" si="2"/>
        <v>1.0210268948655257</v>
      </c>
      <c r="Q30" s="24"/>
      <c r="S30" s="15">
        <v>20</v>
      </c>
      <c r="T30" s="15">
        <v>2.25</v>
      </c>
      <c r="U30" s="15">
        <v>0.9</v>
      </c>
      <c r="V30" s="30">
        <f t="shared" si="3"/>
        <v>1.0562347188264058</v>
      </c>
      <c r="W30" s="24"/>
    </row>
    <row r="31" spans="1:23" s="11" customFormat="1" ht="19.5" customHeight="1">
      <c r="A31" s="15">
        <v>21</v>
      </c>
      <c r="B31" s="15">
        <v>2.25</v>
      </c>
      <c r="C31" s="15">
        <v>0.78</v>
      </c>
      <c r="D31" s="30">
        <f t="shared" si="0"/>
        <v>1.0660592255125287</v>
      </c>
      <c r="E31" s="24"/>
      <c r="G31" s="15">
        <v>21</v>
      </c>
      <c r="H31" s="15">
        <v>2.2400000000000002</v>
      </c>
      <c r="I31" s="15">
        <v>0.82</v>
      </c>
      <c r="J31" s="30">
        <f t="shared" si="1"/>
        <v>0.9511841469308846</v>
      </c>
      <c r="K31" s="24"/>
      <c r="M31" s="15">
        <v>21</v>
      </c>
      <c r="N31" s="15">
        <v>2.2400000000000002</v>
      </c>
      <c r="O31" s="15">
        <v>0.87</v>
      </c>
      <c r="P31" s="30">
        <f t="shared" si="2"/>
        <v>1.0210268948655257</v>
      </c>
      <c r="Q31" s="24"/>
      <c r="S31" s="15">
        <v>21</v>
      </c>
      <c r="T31" s="15">
        <v>2.2400000000000002</v>
      </c>
      <c r="U31" s="15">
        <v>0.88</v>
      </c>
      <c r="V31" s="30">
        <f t="shared" si="3"/>
        <v>1.032762836185819</v>
      </c>
      <c r="W31" s="24"/>
    </row>
    <row r="32" spans="1:23" s="11" customFormat="1" ht="19.5" customHeight="1">
      <c r="A32" s="15">
        <v>22</v>
      </c>
      <c r="B32" s="15">
        <v>2.2599999999999998</v>
      </c>
      <c r="C32" s="15">
        <v>0.85</v>
      </c>
      <c r="D32" s="30">
        <f t="shared" si="0"/>
        <v>1.161731207289294</v>
      </c>
      <c r="E32" s="24"/>
      <c r="G32" s="15">
        <v>22</v>
      </c>
      <c r="H32" s="15">
        <v>2.25</v>
      </c>
      <c r="I32" s="15">
        <v>0.81</v>
      </c>
      <c r="J32" s="30">
        <f t="shared" si="1"/>
        <v>0.93958434026099591</v>
      </c>
      <c r="K32" s="24"/>
      <c r="M32" s="15">
        <v>22</v>
      </c>
      <c r="N32" s="15">
        <v>2.23</v>
      </c>
      <c r="O32" s="15">
        <v>0.8</v>
      </c>
      <c r="P32" s="30">
        <f t="shared" si="2"/>
        <v>0.93887530562347188</v>
      </c>
      <c r="Q32" s="24"/>
      <c r="S32" s="15">
        <v>22</v>
      </c>
      <c r="T32" s="15">
        <v>2.23</v>
      </c>
      <c r="U32" s="15">
        <v>0.82</v>
      </c>
      <c r="V32" s="30">
        <f t="shared" si="3"/>
        <v>0.96234718826405852</v>
      </c>
      <c r="W32" s="24"/>
    </row>
    <row r="33" spans="1:23" s="11" customFormat="1" ht="19.5" customHeight="1">
      <c r="A33" s="15">
        <v>23</v>
      </c>
      <c r="B33" s="15">
        <v>2.25</v>
      </c>
      <c r="C33" s="15">
        <v>0.71</v>
      </c>
      <c r="D33" s="30">
        <f t="shared" si="0"/>
        <v>0.97038724373576313</v>
      </c>
      <c r="E33" s="24"/>
      <c r="G33" s="15">
        <v>23</v>
      </c>
      <c r="H33" s="15">
        <v>2.2400000000000002</v>
      </c>
      <c r="I33" s="15">
        <v>0.86</v>
      </c>
      <c r="J33" s="30">
        <f t="shared" si="1"/>
        <v>0.99758337361043992</v>
      </c>
      <c r="K33" s="24"/>
      <c r="M33" s="15">
        <v>23</v>
      </c>
      <c r="N33" s="15">
        <v>2.2400000000000002</v>
      </c>
      <c r="O33" s="15">
        <v>0.84</v>
      </c>
      <c r="P33" s="30">
        <f t="shared" si="2"/>
        <v>0.98581907090464538</v>
      </c>
      <c r="Q33" s="24"/>
      <c r="S33" s="15">
        <v>23</v>
      </c>
      <c r="T33" s="15">
        <v>2.25</v>
      </c>
      <c r="U33" s="15">
        <v>0.82</v>
      </c>
      <c r="V33" s="30">
        <f t="shared" si="3"/>
        <v>0.96234718826405852</v>
      </c>
      <c r="W33" s="24"/>
    </row>
    <row r="34" spans="1:23" s="11" customFormat="1" ht="19.5" customHeight="1">
      <c r="A34" s="15">
        <v>24</v>
      </c>
      <c r="B34" s="15">
        <v>2.25</v>
      </c>
      <c r="C34" s="15">
        <v>0.76</v>
      </c>
      <c r="D34" s="30">
        <f t="shared" si="0"/>
        <v>1.0387243735763099</v>
      </c>
      <c r="E34" s="15"/>
      <c r="G34" s="15">
        <v>24</v>
      </c>
      <c r="H34" s="15">
        <v>2.2400000000000002</v>
      </c>
      <c r="I34" s="15">
        <v>0.8</v>
      </c>
      <c r="J34" s="30">
        <f t="shared" si="1"/>
        <v>0.927984533591107</v>
      </c>
      <c r="K34" s="15"/>
      <c r="M34" s="15">
        <v>24</v>
      </c>
      <c r="N34" s="15">
        <v>2.2400000000000002</v>
      </c>
      <c r="O34" s="15">
        <v>0.81</v>
      </c>
      <c r="P34" s="30">
        <f t="shared" si="2"/>
        <v>0.9506112469437652</v>
      </c>
      <c r="Q34" s="15"/>
      <c r="S34" s="15">
        <v>24</v>
      </c>
      <c r="T34" s="15">
        <v>2.2400000000000002</v>
      </c>
      <c r="U34" s="15">
        <v>0.72</v>
      </c>
      <c r="V34" s="30">
        <f t="shared" si="3"/>
        <v>0.84498777506112455</v>
      </c>
      <c r="W34" s="15"/>
    </row>
    <row r="35" spans="1:23">
      <c r="A35" s="45" t="s">
        <v>41</v>
      </c>
      <c r="B35" s="46">
        <v>2.23</v>
      </c>
      <c r="C35" s="46">
        <f>AVERAGE(C11:C34)</f>
        <v>0.73166666666666658</v>
      </c>
      <c r="D35" s="47">
        <f>AVERAGE(D11:D34)</f>
        <v>1.0000000000000002</v>
      </c>
      <c r="E35" s="48"/>
      <c r="G35" s="45" t="s">
        <v>41</v>
      </c>
      <c r="H35" s="46">
        <v>2.23</v>
      </c>
      <c r="I35" s="46">
        <f>AVERAGE(I11:I34)</f>
        <v>0.8620833333333332</v>
      </c>
      <c r="J35" s="47">
        <f>AVERAGE(J11:J34)</f>
        <v>1.0000000000000002</v>
      </c>
      <c r="K35" s="48"/>
      <c r="M35" s="45" t="s">
        <v>41</v>
      </c>
      <c r="N35" s="46">
        <v>2.23</v>
      </c>
      <c r="O35" s="46">
        <f>AVERAGE(O11:O34)</f>
        <v>0.85208333333333341</v>
      </c>
      <c r="P35" s="47">
        <f>AVERAGE(P11:P34)</f>
        <v>1</v>
      </c>
      <c r="Q35" s="48"/>
      <c r="S35" s="45" t="s">
        <v>41</v>
      </c>
      <c r="T35" s="46">
        <v>2.23</v>
      </c>
      <c r="U35" s="46">
        <f>AVERAGE(U11:U34)</f>
        <v>0.84833333333333327</v>
      </c>
      <c r="V35" s="47">
        <f>AVERAGE(V11:V34)</f>
        <v>0.99559902200488981</v>
      </c>
      <c r="W35" s="48"/>
    </row>
  </sheetData>
  <mergeCells count="4">
    <mergeCell ref="A1:D1"/>
    <mergeCell ref="G1:J1"/>
    <mergeCell ref="M1:P1"/>
    <mergeCell ref="S1:V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DD0C9-99C3-4498-B1F2-511056D36B37}">
  <sheetPr>
    <tabColor rgb="FF00B0F0"/>
  </sheetPr>
  <dimension ref="A1:Q35"/>
  <sheetViews>
    <sheetView zoomScale="85" zoomScaleNormal="85" workbookViewId="0">
      <selection activeCell="R12" sqref="R12"/>
    </sheetView>
  </sheetViews>
  <sheetFormatPr defaultRowHeight="17.399999999999999"/>
  <cols>
    <col min="1" max="1" width="14.8984375" bestFit="1" customWidth="1"/>
    <col min="2" max="2" width="17.5" bestFit="1" customWidth="1"/>
    <col min="3" max="3" width="18.59765625" bestFit="1" customWidth="1"/>
    <col min="4" max="4" width="6.69921875" bestFit="1" customWidth="1"/>
    <col min="5" max="5" width="8.19921875" customWidth="1"/>
    <col min="7" max="7" width="14.8984375" bestFit="1" customWidth="1"/>
    <col min="8" max="8" width="17.5" bestFit="1" customWidth="1"/>
    <col min="9" max="9" width="18.59765625" bestFit="1" customWidth="1"/>
    <col min="10" max="10" width="6.69921875" customWidth="1"/>
    <col min="11" max="11" width="8.19921875" bestFit="1" customWidth="1"/>
    <col min="13" max="13" width="14.8984375" bestFit="1" customWidth="1"/>
    <col min="14" max="14" width="17.5" bestFit="1" customWidth="1"/>
    <col min="15" max="15" width="18.59765625" bestFit="1" customWidth="1"/>
    <col min="16" max="16" width="6.69921875" bestFit="1" customWidth="1"/>
  </cols>
  <sheetData>
    <row r="1" spans="1:17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</row>
    <row r="2" spans="1:17" s="3" customFormat="1" ht="24" customHeight="1">
      <c r="A2" s="7" t="s">
        <v>7</v>
      </c>
      <c r="B2" s="2" t="s">
        <v>98</v>
      </c>
      <c r="C2" s="2"/>
      <c r="D2" s="2"/>
      <c r="E2" s="4"/>
      <c r="G2" s="7" t="s">
        <v>7</v>
      </c>
      <c r="H2" s="2" t="s">
        <v>98</v>
      </c>
      <c r="I2" s="2"/>
      <c r="J2" s="2"/>
      <c r="K2" s="4"/>
      <c r="M2" s="7" t="s">
        <v>7</v>
      </c>
      <c r="N2" s="2" t="s">
        <v>98</v>
      </c>
      <c r="O2" s="2"/>
      <c r="P2" s="2"/>
      <c r="Q2" s="4"/>
    </row>
    <row r="3" spans="1:17" s="8" customFormat="1" ht="21.75" customHeight="1">
      <c r="A3" s="33" t="s">
        <v>3</v>
      </c>
      <c r="B3" s="19" t="s">
        <v>94</v>
      </c>
      <c r="C3" s="35" t="s">
        <v>49</v>
      </c>
      <c r="D3" s="34" t="s">
        <v>50</v>
      </c>
      <c r="E3" s="36"/>
      <c r="G3" s="33" t="s">
        <v>3</v>
      </c>
      <c r="H3" s="19" t="s">
        <v>113</v>
      </c>
      <c r="I3" s="35" t="s">
        <v>49</v>
      </c>
      <c r="J3" s="34" t="s">
        <v>50</v>
      </c>
      <c r="K3" s="36"/>
      <c r="M3" s="33" t="s">
        <v>3</v>
      </c>
      <c r="N3" s="19" t="s">
        <v>116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95</v>
      </c>
      <c r="C4" s="35" t="s">
        <v>12</v>
      </c>
      <c r="D4" s="18">
        <v>22</v>
      </c>
      <c r="E4" s="36"/>
      <c r="G4" s="33" t="s">
        <v>4</v>
      </c>
      <c r="H4" s="19" t="s">
        <v>95</v>
      </c>
      <c r="I4" s="35" t="s">
        <v>12</v>
      </c>
      <c r="J4" s="18">
        <v>22</v>
      </c>
      <c r="K4" s="36"/>
      <c r="M4" s="33" t="s">
        <v>4</v>
      </c>
      <c r="N4" s="19" t="s">
        <v>95</v>
      </c>
      <c r="O4" s="35" t="s">
        <v>12</v>
      </c>
      <c r="P4" s="18">
        <v>22</v>
      </c>
      <c r="Q4" s="36"/>
    </row>
    <row r="5" spans="1:17" s="8" customFormat="1" ht="21.75" customHeight="1">
      <c r="A5" s="33" t="s">
        <v>15</v>
      </c>
      <c r="B5" s="19" t="s">
        <v>76</v>
      </c>
      <c r="C5" s="35" t="s">
        <v>9</v>
      </c>
      <c r="D5" s="25">
        <v>53.58</v>
      </c>
      <c r="E5" s="36"/>
      <c r="G5" s="33" t="s">
        <v>15</v>
      </c>
      <c r="H5" s="19" t="s">
        <v>76</v>
      </c>
      <c r="I5" s="35" t="s">
        <v>9</v>
      </c>
      <c r="J5" s="25">
        <v>53.58</v>
      </c>
      <c r="K5" s="36"/>
      <c r="M5" s="33" t="s">
        <v>15</v>
      </c>
      <c r="N5" s="19" t="s">
        <v>76</v>
      </c>
      <c r="O5" s="35" t="s">
        <v>9</v>
      </c>
      <c r="P5" s="25">
        <v>53.58</v>
      </c>
      <c r="Q5" s="36"/>
    </row>
    <row r="6" spans="1:17" s="8" customFormat="1" ht="21.75" customHeight="1">
      <c r="A6" s="33" t="s">
        <v>5</v>
      </c>
      <c r="B6" s="19" t="s">
        <v>96</v>
      </c>
      <c r="C6" s="35" t="s">
        <v>10</v>
      </c>
      <c r="D6" s="18">
        <v>0</v>
      </c>
      <c r="E6" s="36"/>
      <c r="G6" s="33" t="s">
        <v>5</v>
      </c>
      <c r="H6" s="19" t="s">
        <v>96</v>
      </c>
      <c r="I6" s="35" t="s">
        <v>10</v>
      </c>
      <c r="J6" s="18">
        <v>0</v>
      </c>
      <c r="K6" s="36"/>
      <c r="M6" s="33" t="s">
        <v>5</v>
      </c>
      <c r="N6" s="19" t="s">
        <v>96</v>
      </c>
      <c r="O6" s="35" t="s">
        <v>10</v>
      </c>
      <c r="P6" s="18">
        <v>0</v>
      </c>
      <c r="Q6" s="3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</row>
    <row r="8" spans="1:17" s="8" customFormat="1" ht="21.75" customHeight="1">
      <c r="A8" s="9" t="s">
        <v>6</v>
      </c>
      <c r="B8" s="19" t="s">
        <v>97</v>
      </c>
      <c r="C8" s="35" t="s">
        <v>104</v>
      </c>
      <c r="D8" s="20">
        <f>AVERAGE(C11:C34)</f>
        <v>0.99208333333333332</v>
      </c>
      <c r="E8" s="39"/>
      <c r="G8" s="9" t="s">
        <v>6</v>
      </c>
      <c r="H8" s="19" t="s">
        <v>97</v>
      </c>
      <c r="I8" s="35" t="s">
        <v>104</v>
      </c>
      <c r="J8" s="20">
        <f>AVERAGE(I11:I34)</f>
        <v>0.99291666666666656</v>
      </c>
      <c r="K8" s="39"/>
      <c r="M8" s="9" t="s">
        <v>6</v>
      </c>
      <c r="N8" s="19" t="s">
        <v>97</v>
      </c>
      <c r="O8" s="35" t="s">
        <v>104</v>
      </c>
      <c r="P8" s="20">
        <f>AVERAGE(O11:O34)</f>
        <v>1.0362500000000001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15">
        <v>1</v>
      </c>
      <c r="B11" s="15">
        <v>2.2400000000000002</v>
      </c>
      <c r="C11" s="15">
        <v>0.89</v>
      </c>
      <c r="D11" s="30">
        <f>C11/$D$8</f>
        <v>0.8971020579588409</v>
      </c>
      <c r="E11" s="24"/>
      <c r="G11" s="15">
        <v>1</v>
      </c>
      <c r="H11" s="15">
        <v>2.2400000000000002</v>
      </c>
      <c r="I11" s="15">
        <v>0.98</v>
      </c>
      <c r="J11" s="30">
        <f>I11/$J$8</f>
        <v>0.98699118757868243</v>
      </c>
      <c r="K11" s="24"/>
      <c r="M11" s="15">
        <v>1</v>
      </c>
      <c r="N11" s="15">
        <v>2.23</v>
      </c>
      <c r="O11" s="15">
        <v>0.92</v>
      </c>
      <c r="P11" s="30">
        <f>O11/$J$8</f>
        <v>0.92656315568611014</v>
      </c>
      <c r="Q11" s="24"/>
    </row>
    <row r="12" spans="1:17" s="11" customFormat="1" ht="19.5" customHeight="1">
      <c r="A12" s="15">
        <v>2</v>
      </c>
      <c r="B12" s="15">
        <v>2.2400000000000002</v>
      </c>
      <c r="C12" s="15">
        <v>1</v>
      </c>
      <c r="D12" s="30">
        <f t="shared" ref="D12:D34" si="0">C12/$D$8</f>
        <v>1.0079798404031919</v>
      </c>
      <c r="E12" s="24"/>
      <c r="G12" s="15">
        <v>2</v>
      </c>
      <c r="H12" s="15">
        <v>2.2400000000000002</v>
      </c>
      <c r="I12" s="15">
        <v>1.06</v>
      </c>
      <c r="J12" s="30">
        <f t="shared" ref="J12:J34" si="1">I12/$J$8</f>
        <v>1.067561896768779</v>
      </c>
      <c r="K12" s="24"/>
      <c r="M12" s="15">
        <v>2</v>
      </c>
      <c r="N12" s="15">
        <v>2.2400000000000002</v>
      </c>
      <c r="O12" s="15">
        <v>1.05</v>
      </c>
      <c r="P12" s="30">
        <f t="shared" ref="P12:P34" si="2">O12/$J$8</f>
        <v>1.0574905581200169</v>
      </c>
      <c r="Q12" s="24"/>
    </row>
    <row r="13" spans="1:17" s="11" customFormat="1" ht="19.5" customHeight="1">
      <c r="A13" s="15">
        <v>3</v>
      </c>
      <c r="B13" s="15">
        <v>2.2400000000000002</v>
      </c>
      <c r="C13" s="15">
        <v>1.1000000000000001</v>
      </c>
      <c r="D13" s="30">
        <f t="shared" si="0"/>
        <v>1.1087778244435111</v>
      </c>
      <c r="E13" s="15"/>
      <c r="G13" s="15">
        <v>3</v>
      </c>
      <c r="H13" s="15">
        <v>2.23</v>
      </c>
      <c r="I13" s="15">
        <v>1.08</v>
      </c>
      <c r="J13" s="30">
        <f t="shared" si="1"/>
        <v>1.0877045740663032</v>
      </c>
      <c r="K13" s="15"/>
      <c r="M13" s="15">
        <v>3</v>
      </c>
      <c r="N13" s="15">
        <v>2.23</v>
      </c>
      <c r="O13" s="15">
        <v>1.08</v>
      </c>
      <c r="P13" s="30">
        <f t="shared" si="2"/>
        <v>1.0877045740663032</v>
      </c>
      <c r="Q13" s="15"/>
    </row>
    <row r="14" spans="1:17" s="11" customFormat="1" ht="19.5" customHeight="1">
      <c r="A14" s="17">
        <v>4</v>
      </c>
      <c r="B14" s="17">
        <v>2.2400000000000002</v>
      </c>
      <c r="C14" s="17">
        <v>1.0900000000000001</v>
      </c>
      <c r="D14" s="29">
        <f t="shared" si="0"/>
        <v>1.0986980260394794</v>
      </c>
      <c r="E14" s="17" t="s">
        <v>79</v>
      </c>
      <c r="G14" s="17">
        <v>4</v>
      </c>
      <c r="H14" s="17">
        <v>2.2400000000000002</v>
      </c>
      <c r="I14" s="17">
        <v>1.08</v>
      </c>
      <c r="J14" s="29">
        <f t="shared" si="1"/>
        <v>1.0877045740663032</v>
      </c>
      <c r="K14" s="17" t="s">
        <v>19</v>
      </c>
      <c r="M14" s="17">
        <v>4</v>
      </c>
      <c r="N14" s="17">
        <v>2.2400000000000002</v>
      </c>
      <c r="O14" s="17">
        <v>1.17</v>
      </c>
      <c r="P14" s="29">
        <f t="shared" si="2"/>
        <v>1.1783466219051617</v>
      </c>
      <c r="Q14" s="17" t="s">
        <v>19</v>
      </c>
    </row>
    <row r="15" spans="1:17" s="11" customFormat="1" ht="19.5" customHeight="1">
      <c r="A15" s="17">
        <v>5</v>
      </c>
      <c r="B15" s="17">
        <v>2.2400000000000002</v>
      </c>
      <c r="C15" s="17">
        <v>1.07</v>
      </c>
      <c r="D15" s="29">
        <f t="shared" si="0"/>
        <v>1.0785384292314155</v>
      </c>
      <c r="E15" s="17" t="s">
        <v>79</v>
      </c>
      <c r="G15" s="17">
        <v>5</v>
      </c>
      <c r="H15" s="17">
        <v>2.2400000000000002</v>
      </c>
      <c r="I15" s="17">
        <v>1.0900000000000001</v>
      </c>
      <c r="J15" s="29">
        <f t="shared" si="1"/>
        <v>1.0977759127150652</v>
      </c>
      <c r="K15" s="17" t="s">
        <v>19</v>
      </c>
      <c r="M15" s="17">
        <v>5</v>
      </c>
      <c r="N15" s="17">
        <v>2.2400000000000002</v>
      </c>
      <c r="O15" s="17">
        <v>1.17</v>
      </c>
      <c r="P15" s="29">
        <f t="shared" si="2"/>
        <v>1.1783466219051617</v>
      </c>
      <c r="Q15" s="17" t="s">
        <v>19</v>
      </c>
    </row>
    <row r="16" spans="1:17" s="11" customFormat="1" ht="19.5" customHeight="1">
      <c r="A16" s="15">
        <v>6</v>
      </c>
      <c r="B16" s="15">
        <v>2.2400000000000002</v>
      </c>
      <c r="C16" s="15">
        <v>1.08</v>
      </c>
      <c r="D16" s="30">
        <f t="shared" si="0"/>
        <v>1.0886182276354475</v>
      </c>
      <c r="E16" s="15"/>
      <c r="G16" s="15">
        <v>6</v>
      </c>
      <c r="H16" s="15">
        <v>2.2400000000000002</v>
      </c>
      <c r="I16" s="15">
        <v>1.07</v>
      </c>
      <c r="J16" s="30">
        <f t="shared" si="1"/>
        <v>1.0776332354175411</v>
      </c>
      <c r="K16" s="15"/>
      <c r="M16" s="15">
        <v>6</v>
      </c>
      <c r="N16" s="15">
        <v>2.2400000000000002</v>
      </c>
      <c r="O16" s="15">
        <v>1.02</v>
      </c>
      <c r="P16" s="30">
        <f t="shared" si="2"/>
        <v>1.0272765421737307</v>
      </c>
      <c r="Q16" s="15"/>
    </row>
    <row r="17" spans="1:17" s="11" customFormat="1" ht="19.5" customHeight="1">
      <c r="A17" s="15">
        <v>7</v>
      </c>
      <c r="B17" s="15">
        <v>2.2400000000000002</v>
      </c>
      <c r="C17" s="15">
        <v>0.99</v>
      </c>
      <c r="D17" s="30">
        <f t="shared" si="0"/>
        <v>0.99790004199916005</v>
      </c>
      <c r="E17" s="15"/>
      <c r="G17" s="15">
        <v>7</v>
      </c>
      <c r="H17" s="15">
        <v>2.23</v>
      </c>
      <c r="I17" s="15">
        <v>1.1200000000000001</v>
      </c>
      <c r="J17" s="30">
        <f t="shared" si="1"/>
        <v>1.1279899286613515</v>
      </c>
      <c r="K17" s="15"/>
      <c r="M17" s="15">
        <v>7</v>
      </c>
      <c r="N17" s="15">
        <v>2.2400000000000002</v>
      </c>
      <c r="O17" s="15">
        <v>1.07</v>
      </c>
      <c r="P17" s="30">
        <f t="shared" si="2"/>
        <v>1.0776332354175411</v>
      </c>
      <c r="Q17" s="15"/>
    </row>
    <row r="18" spans="1:17" s="11" customFormat="1" ht="19.5" customHeight="1">
      <c r="A18" s="17">
        <v>8</v>
      </c>
      <c r="B18" s="17">
        <v>2.2400000000000002</v>
      </c>
      <c r="C18" s="17">
        <v>0.99</v>
      </c>
      <c r="D18" s="29">
        <f t="shared" si="0"/>
        <v>0.99790004199916005</v>
      </c>
      <c r="E18" s="17" t="s">
        <v>79</v>
      </c>
      <c r="G18" s="17">
        <v>8</v>
      </c>
      <c r="H18" s="17">
        <v>2.23</v>
      </c>
      <c r="I18" s="17">
        <v>0.95</v>
      </c>
      <c r="J18" s="29">
        <f t="shared" si="1"/>
        <v>0.95677717163239617</v>
      </c>
      <c r="K18" s="17" t="s">
        <v>19</v>
      </c>
      <c r="M18" s="17">
        <v>8</v>
      </c>
      <c r="N18" s="17">
        <v>2.2400000000000002</v>
      </c>
      <c r="O18" s="17">
        <v>1.03</v>
      </c>
      <c r="P18" s="29">
        <f t="shared" si="2"/>
        <v>1.0373478808224927</v>
      </c>
      <c r="Q18" s="17" t="s">
        <v>19</v>
      </c>
    </row>
    <row r="19" spans="1:17" s="11" customFormat="1" ht="19.5" customHeight="1">
      <c r="A19" s="15">
        <v>9</v>
      </c>
      <c r="B19" s="15">
        <v>2.23</v>
      </c>
      <c r="C19" s="15">
        <v>0.99</v>
      </c>
      <c r="D19" s="30">
        <f t="shared" si="0"/>
        <v>0.99790004199916005</v>
      </c>
      <c r="E19" s="15"/>
      <c r="G19" s="15">
        <v>9</v>
      </c>
      <c r="H19" s="15">
        <v>2.23</v>
      </c>
      <c r="I19" s="15">
        <v>1.06</v>
      </c>
      <c r="J19" s="30">
        <f t="shared" si="1"/>
        <v>1.067561896768779</v>
      </c>
      <c r="K19" s="15"/>
      <c r="M19" s="15">
        <v>9</v>
      </c>
      <c r="N19" s="15">
        <v>2.23</v>
      </c>
      <c r="O19" s="15">
        <v>1.0900000000000001</v>
      </c>
      <c r="P19" s="30">
        <f t="shared" si="2"/>
        <v>1.0977759127150652</v>
      </c>
      <c r="Q19" s="15"/>
    </row>
    <row r="20" spans="1:17" s="11" customFormat="1" ht="19.5" customHeight="1">
      <c r="A20" s="15">
        <v>10</v>
      </c>
      <c r="B20" s="15">
        <v>2.2400000000000002</v>
      </c>
      <c r="C20" s="15">
        <v>1.04</v>
      </c>
      <c r="D20" s="30">
        <f t="shared" si="0"/>
        <v>1.0482990340193197</v>
      </c>
      <c r="E20" s="15"/>
      <c r="G20" s="15">
        <v>10</v>
      </c>
      <c r="H20" s="15">
        <v>2.23</v>
      </c>
      <c r="I20" s="15">
        <v>1</v>
      </c>
      <c r="J20" s="30">
        <f t="shared" si="1"/>
        <v>1.0071338648762065</v>
      </c>
      <c r="K20" s="15"/>
      <c r="M20" s="15">
        <v>10</v>
      </c>
      <c r="N20" s="15">
        <v>2.2400000000000002</v>
      </c>
      <c r="O20" s="15">
        <v>1.06</v>
      </c>
      <c r="P20" s="30">
        <f t="shared" si="2"/>
        <v>1.067561896768779</v>
      </c>
      <c r="Q20" s="15"/>
    </row>
    <row r="21" spans="1:17" s="11" customFormat="1" ht="19.5" customHeight="1">
      <c r="A21" s="15">
        <v>11</v>
      </c>
      <c r="B21" s="15">
        <v>2.2400000000000002</v>
      </c>
      <c r="C21" s="15">
        <v>1.06</v>
      </c>
      <c r="D21" s="30">
        <f t="shared" si="0"/>
        <v>1.0684586308273836</v>
      </c>
      <c r="E21" s="15"/>
      <c r="G21" s="15">
        <v>11</v>
      </c>
      <c r="H21" s="15">
        <v>2.2400000000000002</v>
      </c>
      <c r="I21" s="15">
        <v>1.1100000000000001</v>
      </c>
      <c r="J21" s="30">
        <f t="shared" si="1"/>
        <v>1.1179185900125894</v>
      </c>
      <c r="K21" s="15"/>
      <c r="M21" s="15">
        <v>11</v>
      </c>
      <c r="N21" s="15">
        <v>2.2400000000000002</v>
      </c>
      <c r="O21" s="15">
        <v>1.07</v>
      </c>
      <c r="P21" s="30">
        <f t="shared" si="2"/>
        <v>1.0776332354175411</v>
      </c>
      <c r="Q21" s="15"/>
    </row>
    <row r="22" spans="1:17" s="11" customFormat="1" ht="19.5" customHeight="1">
      <c r="A22" s="15">
        <v>12</v>
      </c>
      <c r="B22" s="15">
        <v>2.23</v>
      </c>
      <c r="C22" s="15">
        <v>0.92</v>
      </c>
      <c r="D22" s="30">
        <f t="shared" si="0"/>
        <v>0.92734145317093664</v>
      </c>
      <c r="E22" s="15"/>
      <c r="G22" s="15">
        <v>12</v>
      </c>
      <c r="H22" s="15">
        <v>2.23</v>
      </c>
      <c r="I22" s="15">
        <v>0.97</v>
      </c>
      <c r="J22" s="30">
        <f t="shared" si="1"/>
        <v>0.97691984892992034</v>
      </c>
      <c r="K22" s="15"/>
      <c r="M22" s="15">
        <v>12</v>
      </c>
      <c r="N22" s="15">
        <v>2.23</v>
      </c>
      <c r="O22" s="15">
        <v>0.9</v>
      </c>
      <c r="P22" s="30">
        <f t="shared" si="2"/>
        <v>0.90642047838858597</v>
      </c>
      <c r="Q22" s="15"/>
    </row>
    <row r="23" spans="1:17" s="11" customFormat="1" ht="19.5" customHeight="1">
      <c r="A23" s="15">
        <v>13</v>
      </c>
      <c r="B23" s="15">
        <v>2.2400000000000002</v>
      </c>
      <c r="C23" s="15">
        <v>0.97</v>
      </c>
      <c r="D23" s="30">
        <f t="shared" si="0"/>
        <v>0.97774044519109615</v>
      </c>
      <c r="E23" s="15"/>
      <c r="G23" s="15">
        <v>13</v>
      </c>
      <c r="H23" s="15">
        <v>2.2400000000000002</v>
      </c>
      <c r="I23" s="15">
        <v>0.94</v>
      </c>
      <c r="J23" s="30">
        <f t="shared" si="1"/>
        <v>0.94670583298363409</v>
      </c>
      <c r="K23" s="15"/>
      <c r="M23" s="15">
        <v>13</v>
      </c>
      <c r="N23" s="15">
        <v>2.2400000000000002</v>
      </c>
      <c r="O23" s="15">
        <v>0.99</v>
      </c>
      <c r="P23" s="30">
        <f t="shared" si="2"/>
        <v>0.99706252622744451</v>
      </c>
      <c r="Q23" s="15"/>
    </row>
    <row r="24" spans="1:17" s="11" customFormat="1" ht="19.5" customHeight="1">
      <c r="A24" s="17">
        <v>14</v>
      </c>
      <c r="B24" s="17">
        <v>2.23</v>
      </c>
      <c r="C24" s="17">
        <v>0.94</v>
      </c>
      <c r="D24" s="29">
        <f t="shared" si="0"/>
        <v>0.94750104997900042</v>
      </c>
      <c r="E24" s="17" t="s">
        <v>79</v>
      </c>
      <c r="G24" s="17">
        <v>14</v>
      </c>
      <c r="H24" s="17">
        <v>2.23</v>
      </c>
      <c r="I24" s="17">
        <v>0.88</v>
      </c>
      <c r="J24" s="29">
        <f t="shared" si="1"/>
        <v>0.8862778010910618</v>
      </c>
      <c r="K24" s="17" t="s">
        <v>19</v>
      </c>
      <c r="M24" s="17">
        <v>14</v>
      </c>
      <c r="N24" s="17">
        <v>2.2400000000000002</v>
      </c>
      <c r="O24" s="17">
        <v>0.98</v>
      </c>
      <c r="P24" s="29">
        <f t="shared" si="2"/>
        <v>0.98699118757868243</v>
      </c>
      <c r="Q24" s="17" t="s">
        <v>19</v>
      </c>
    </row>
    <row r="25" spans="1:17" s="11" customFormat="1" ht="19.5" customHeight="1">
      <c r="A25" s="17">
        <v>15</v>
      </c>
      <c r="B25" s="17">
        <v>2.23</v>
      </c>
      <c r="C25" s="17">
        <v>1.02</v>
      </c>
      <c r="D25" s="29">
        <f t="shared" si="0"/>
        <v>1.0281394372112558</v>
      </c>
      <c r="E25" s="17" t="s">
        <v>79</v>
      </c>
      <c r="G25" s="17">
        <v>15</v>
      </c>
      <c r="H25" s="17">
        <v>2.23</v>
      </c>
      <c r="I25" s="17">
        <v>1.05</v>
      </c>
      <c r="J25" s="29">
        <f t="shared" si="1"/>
        <v>1.0574905581200169</v>
      </c>
      <c r="K25" s="17" t="s">
        <v>19</v>
      </c>
      <c r="M25" s="17">
        <v>15</v>
      </c>
      <c r="N25" s="17">
        <v>2.23</v>
      </c>
      <c r="O25" s="17">
        <v>1.06</v>
      </c>
      <c r="P25" s="29">
        <f t="shared" si="2"/>
        <v>1.067561896768779</v>
      </c>
      <c r="Q25" s="17" t="s">
        <v>19</v>
      </c>
    </row>
    <row r="26" spans="1:17" s="11" customFormat="1" ht="19.5" customHeight="1">
      <c r="A26" s="15">
        <v>16</v>
      </c>
      <c r="B26" s="15">
        <v>2.2400000000000002</v>
      </c>
      <c r="C26" s="15">
        <v>1.04</v>
      </c>
      <c r="D26" s="30">
        <f t="shared" si="0"/>
        <v>1.0482990340193197</v>
      </c>
      <c r="E26" s="15"/>
      <c r="G26" s="15">
        <v>16</v>
      </c>
      <c r="H26" s="15">
        <v>2.2400000000000002</v>
      </c>
      <c r="I26" s="15">
        <v>1.07</v>
      </c>
      <c r="J26" s="30">
        <f t="shared" si="1"/>
        <v>1.0776332354175411</v>
      </c>
      <c r="K26" s="15"/>
      <c r="M26" s="15">
        <v>16</v>
      </c>
      <c r="N26" s="15">
        <v>2.2400000000000002</v>
      </c>
      <c r="O26" s="15">
        <v>1.1499999999999999</v>
      </c>
      <c r="P26" s="30">
        <f t="shared" si="2"/>
        <v>1.1582039446076375</v>
      </c>
      <c r="Q26" s="15"/>
    </row>
    <row r="27" spans="1:17" s="11" customFormat="1" ht="19.5" customHeight="1">
      <c r="A27" s="15">
        <v>17</v>
      </c>
      <c r="B27" s="15">
        <v>2.2400000000000002</v>
      </c>
      <c r="C27" s="15">
        <v>0.96</v>
      </c>
      <c r="D27" s="30">
        <f t="shared" si="0"/>
        <v>0.9676606467870642</v>
      </c>
      <c r="E27" s="15"/>
      <c r="G27" s="15">
        <v>17</v>
      </c>
      <c r="H27" s="15">
        <v>2.2400000000000002</v>
      </c>
      <c r="I27" s="15">
        <v>0.9</v>
      </c>
      <c r="J27" s="30">
        <f t="shared" si="1"/>
        <v>0.90642047838858597</v>
      </c>
      <c r="K27" s="15"/>
      <c r="M27" s="15">
        <v>17</v>
      </c>
      <c r="N27" s="15">
        <v>2.2400000000000002</v>
      </c>
      <c r="O27" s="15">
        <v>0.86</v>
      </c>
      <c r="P27" s="30">
        <f t="shared" si="2"/>
        <v>0.86613512379353763</v>
      </c>
      <c r="Q27" s="15"/>
    </row>
    <row r="28" spans="1:17" s="11" customFormat="1" ht="19.5" customHeight="1">
      <c r="A28" s="15">
        <v>18</v>
      </c>
      <c r="B28" s="15">
        <v>2.2400000000000002</v>
      </c>
      <c r="C28" s="15">
        <v>0.91</v>
      </c>
      <c r="D28" s="30">
        <f t="shared" si="0"/>
        <v>0.91726165476690469</v>
      </c>
      <c r="E28" s="15"/>
      <c r="G28" s="15">
        <v>18</v>
      </c>
      <c r="H28" s="15">
        <v>2.2400000000000002</v>
      </c>
      <c r="I28" s="15">
        <v>0.92</v>
      </c>
      <c r="J28" s="30">
        <f t="shared" si="1"/>
        <v>0.92656315568611014</v>
      </c>
      <c r="K28" s="15"/>
      <c r="M28" s="15">
        <v>18</v>
      </c>
      <c r="N28" s="15">
        <v>2.2400000000000002</v>
      </c>
      <c r="O28" s="15">
        <v>1.02</v>
      </c>
      <c r="P28" s="30">
        <f t="shared" si="2"/>
        <v>1.0272765421737307</v>
      </c>
      <c r="Q28" s="15"/>
    </row>
    <row r="29" spans="1:17" s="11" customFormat="1" ht="19.5" customHeight="1">
      <c r="A29" s="15">
        <v>19</v>
      </c>
      <c r="B29" s="15">
        <v>2.2400000000000002</v>
      </c>
      <c r="C29" s="15">
        <v>0.93</v>
      </c>
      <c r="D29" s="30">
        <f t="shared" si="0"/>
        <v>0.93742125157496858</v>
      </c>
      <c r="E29" s="15"/>
      <c r="G29" s="15">
        <v>19</v>
      </c>
      <c r="H29" s="15">
        <v>2.2400000000000002</v>
      </c>
      <c r="I29" s="15">
        <v>0.86</v>
      </c>
      <c r="J29" s="30">
        <f t="shared" si="1"/>
        <v>0.86613512379353763</v>
      </c>
      <c r="K29" s="15"/>
      <c r="M29" s="15">
        <v>19</v>
      </c>
      <c r="N29" s="15">
        <v>2.2400000000000002</v>
      </c>
      <c r="O29" s="15">
        <v>1</v>
      </c>
      <c r="P29" s="30">
        <f t="shared" si="2"/>
        <v>1.0071338648762065</v>
      </c>
      <c r="Q29" s="15"/>
    </row>
    <row r="30" spans="1:17" s="11" customFormat="1" ht="19.5" customHeight="1">
      <c r="A30" s="15">
        <v>20</v>
      </c>
      <c r="B30" s="15">
        <v>2.2400000000000002</v>
      </c>
      <c r="C30" s="15">
        <v>1</v>
      </c>
      <c r="D30" s="30">
        <f t="shared" si="0"/>
        <v>1.0079798404031919</v>
      </c>
      <c r="E30" s="15"/>
      <c r="G30" s="15">
        <v>20</v>
      </c>
      <c r="H30" s="15">
        <v>2.2400000000000002</v>
      </c>
      <c r="I30" s="15">
        <v>1.01</v>
      </c>
      <c r="J30" s="30">
        <f t="shared" si="1"/>
        <v>1.0172052035249686</v>
      </c>
      <c r="K30" s="15"/>
      <c r="M30" s="15">
        <v>20</v>
      </c>
      <c r="N30" s="15">
        <v>2.2400000000000002</v>
      </c>
      <c r="O30" s="15">
        <v>1.1399999999999999</v>
      </c>
      <c r="P30" s="30">
        <f t="shared" si="2"/>
        <v>1.1481326059588755</v>
      </c>
      <c r="Q30" s="15"/>
    </row>
    <row r="31" spans="1:17" s="11" customFormat="1" ht="19.5" customHeight="1">
      <c r="A31" s="17">
        <v>21</v>
      </c>
      <c r="B31" s="17">
        <v>2.2400000000000002</v>
      </c>
      <c r="C31" s="17">
        <v>0.99</v>
      </c>
      <c r="D31" s="29">
        <f t="shared" si="0"/>
        <v>0.99790004199916005</v>
      </c>
      <c r="E31" s="17" t="s">
        <v>79</v>
      </c>
      <c r="G31" s="17">
        <v>21</v>
      </c>
      <c r="H31" s="17">
        <v>2.2400000000000002</v>
      </c>
      <c r="I31" s="17">
        <v>0.88</v>
      </c>
      <c r="J31" s="29">
        <f t="shared" si="1"/>
        <v>0.8862778010910618</v>
      </c>
      <c r="K31" s="17" t="s">
        <v>19</v>
      </c>
      <c r="M31" s="17">
        <v>21</v>
      </c>
      <c r="N31" s="17">
        <v>2.2400000000000002</v>
      </c>
      <c r="O31" s="17">
        <v>1.03</v>
      </c>
      <c r="P31" s="29">
        <f t="shared" si="2"/>
        <v>1.0373478808224927</v>
      </c>
      <c r="Q31" s="17" t="s">
        <v>19</v>
      </c>
    </row>
    <row r="32" spans="1:17" s="11" customFormat="1" ht="19.5" customHeight="1">
      <c r="A32" s="15">
        <v>22</v>
      </c>
      <c r="B32" s="15">
        <v>2.2400000000000002</v>
      </c>
      <c r="C32" s="15">
        <v>0.88</v>
      </c>
      <c r="D32" s="30">
        <f t="shared" si="0"/>
        <v>0.88702225955480896</v>
      </c>
      <c r="E32" s="15"/>
      <c r="G32" s="15">
        <v>22</v>
      </c>
      <c r="H32" s="15">
        <v>2.2400000000000002</v>
      </c>
      <c r="I32" s="15">
        <v>0.9</v>
      </c>
      <c r="J32" s="30">
        <f t="shared" si="1"/>
        <v>0.90642047838858597</v>
      </c>
      <c r="K32" s="15"/>
      <c r="M32" s="15">
        <v>22</v>
      </c>
      <c r="N32" s="15">
        <v>2.2400000000000002</v>
      </c>
      <c r="O32" s="15">
        <v>0.93</v>
      </c>
      <c r="P32" s="30">
        <f t="shared" si="2"/>
        <v>0.93663449433487211</v>
      </c>
      <c r="Q32" s="15"/>
    </row>
    <row r="33" spans="1:17" s="11" customFormat="1" ht="19.5" customHeight="1">
      <c r="A33" s="15">
        <v>23</v>
      </c>
      <c r="B33" s="15">
        <v>2.2400000000000002</v>
      </c>
      <c r="C33" s="15">
        <v>1.05</v>
      </c>
      <c r="D33" s="30">
        <f t="shared" si="0"/>
        <v>1.0583788324233516</v>
      </c>
      <c r="E33" s="15"/>
      <c r="G33" s="15">
        <v>23</v>
      </c>
      <c r="H33" s="15">
        <v>2.2400000000000002</v>
      </c>
      <c r="I33" s="15">
        <v>0.97</v>
      </c>
      <c r="J33" s="30">
        <f t="shared" si="1"/>
        <v>0.97691984892992034</v>
      </c>
      <c r="K33" s="15"/>
      <c r="M33" s="15">
        <v>23</v>
      </c>
      <c r="N33" s="15">
        <v>2.2400000000000002</v>
      </c>
      <c r="O33" s="15">
        <v>1.08</v>
      </c>
      <c r="P33" s="30">
        <f t="shared" si="2"/>
        <v>1.0877045740663032</v>
      </c>
      <c r="Q33" s="15"/>
    </row>
    <row r="34" spans="1:17" s="11" customFormat="1" ht="19.5" customHeight="1">
      <c r="A34" s="17">
        <v>24</v>
      </c>
      <c r="B34" s="17">
        <v>2.2400000000000002</v>
      </c>
      <c r="C34" s="17">
        <v>0.9</v>
      </c>
      <c r="D34" s="29">
        <f t="shared" si="0"/>
        <v>0.90718185636287274</v>
      </c>
      <c r="E34" s="17" t="s">
        <v>79</v>
      </c>
      <c r="G34" s="17">
        <v>24</v>
      </c>
      <c r="H34" s="17">
        <v>2.2400000000000002</v>
      </c>
      <c r="I34" s="17">
        <v>0.88</v>
      </c>
      <c r="J34" s="29">
        <f t="shared" si="1"/>
        <v>0.8862778010910618</v>
      </c>
      <c r="K34" s="17" t="s">
        <v>19</v>
      </c>
      <c r="M34" s="17">
        <v>24</v>
      </c>
      <c r="N34" s="17">
        <v>2.2400000000000002</v>
      </c>
      <c r="O34" s="17">
        <v>1</v>
      </c>
      <c r="P34" s="29">
        <f t="shared" si="2"/>
        <v>1.0071338648762065</v>
      </c>
      <c r="Q34" s="17" t="s">
        <v>19</v>
      </c>
    </row>
    <row r="35" spans="1:17">
      <c r="A35" s="45" t="s">
        <v>41</v>
      </c>
      <c r="B35" s="46">
        <v>2.23</v>
      </c>
      <c r="C35" s="46">
        <f>AVERAGE(C11:C34)</f>
        <v>0.99208333333333332</v>
      </c>
      <c r="D35" s="47">
        <f>AVERAGE(D11:D34)</f>
        <v>0.99999999999999956</v>
      </c>
      <c r="E35" s="48"/>
      <c r="G35" s="45" t="s">
        <v>41</v>
      </c>
      <c r="H35" s="46">
        <v>2.23</v>
      </c>
      <c r="I35" s="46">
        <f>AVERAGE(I11:I34)</f>
        <v>0.99291666666666656</v>
      </c>
      <c r="J35" s="47">
        <f>AVERAGE(J11:J34)</f>
        <v>1.0000000000000002</v>
      </c>
      <c r="K35" s="48"/>
      <c r="M35" s="45" t="s">
        <v>41</v>
      </c>
      <c r="N35" s="46">
        <v>2.23</v>
      </c>
      <c r="O35" s="46">
        <f>AVERAGE(O11:O34)</f>
        <v>1.0362500000000001</v>
      </c>
      <c r="P35" s="47">
        <f>AVERAGE(P11:P34)</f>
        <v>1.043642467477969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F94DC-ED97-4CE5-B1FE-29110CD61EBF}">
  <sheetPr>
    <tabColor rgb="FF00B0F0"/>
  </sheetPr>
  <dimension ref="A1:W35"/>
  <sheetViews>
    <sheetView zoomScale="70" zoomScaleNormal="70" workbookViewId="0">
      <selection activeCell="W41" sqref="W41"/>
    </sheetView>
  </sheetViews>
  <sheetFormatPr defaultRowHeight="17.399999999999999"/>
  <cols>
    <col min="1" max="1" width="15.59765625" bestFit="1" customWidth="1"/>
    <col min="2" max="2" width="20.5" bestFit="1" customWidth="1"/>
    <col min="3" max="3" width="18.8984375" bestFit="1" customWidth="1"/>
    <col min="4" max="4" width="7.5" bestFit="1" customWidth="1"/>
    <col min="5" max="5" width="8.5" bestFit="1" customWidth="1"/>
    <col min="7" max="7" width="15.59765625" bestFit="1" customWidth="1"/>
    <col min="8" max="8" width="20.5" bestFit="1" customWidth="1"/>
    <col min="9" max="9" width="18.8984375" bestFit="1" customWidth="1"/>
    <col min="10" max="10" width="7.5" bestFit="1" customWidth="1"/>
    <col min="11" max="11" width="8.5" bestFit="1" customWidth="1"/>
    <col min="13" max="13" width="15.59765625" bestFit="1" customWidth="1"/>
    <col min="14" max="14" width="20.5" bestFit="1" customWidth="1"/>
    <col min="15" max="15" width="18.8984375" bestFit="1" customWidth="1"/>
    <col min="16" max="16" width="7.5" bestFit="1" customWidth="1"/>
    <col min="17" max="17" width="8.5" bestFit="1" customWidth="1"/>
    <col min="19" max="19" width="15.59765625" bestFit="1" customWidth="1"/>
    <col min="20" max="20" width="20.5" bestFit="1" customWidth="1"/>
    <col min="21" max="21" width="18.8984375" bestFit="1" customWidth="1"/>
    <col min="22" max="22" width="7.5" bestFit="1" customWidth="1"/>
  </cols>
  <sheetData>
    <row r="1" spans="1:23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  <c r="S1" s="53" t="s">
        <v>14</v>
      </c>
      <c r="T1" s="53"/>
      <c r="U1" s="53"/>
      <c r="V1" s="53"/>
      <c r="W1" s="32"/>
    </row>
    <row r="2" spans="1:23" s="3" customFormat="1" ht="24" customHeight="1">
      <c r="A2" s="7" t="s">
        <v>7</v>
      </c>
      <c r="B2" s="2" t="s">
        <v>93</v>
      </c>
      <c r="C2" s="2"/>
      <c r="D2" s="2"/>
      <c r="E2" s="4"/>
      <c r="G2" s="7" t="s">
        <v>7</v>
      </c>
      <c r="H2" s="2" t="s">
        <v>93</v>
      </c>
      <c r="I2" s="2"/>
      <c r="J2" s="2"/>
      <c r="K2" s="4"/>
      <c r="M2" s="7" t="s">
        <v>7</v>
      </c>
      <c r="N2" s="2" t="s">
        <v>93</v>
      </c>
      <c r="O2" s="2"/>
      <c r="P2" s="2"/>
      <c r="Q2" s="4"/>
      <c r="S2" s="7" t="s">
        <v>7</v>
      </c>
      <c r="T2" s="2" t="s">
        <v>93</v>
      </c>
      <c r="U2" s="2"/>
      <c r="V2" s="2"/>
      <c r="W2" s="4"/>
    </row>
    <row r="3" spans="1:23" s="8" customFormat="1" ht="21.75" customHeight="1">
      <c r="A3" s="33" t="s">
        <v>3</v>
      </c>
      <c r="B3" s="19" t="s">
        <v>90</v>
      </c>
      <c r="C3" s="35" t="s">
        <v>49</v>
      </c>
      <c r="D3" s="34" t="s">
        <v>50</v>
      </c>
      <c r="E3" s="36"/>
      <c r="G3" s="33" t="s">
        <v>3</v>
      </c>
      <c r="H3" s="19" t="s">
        <v>59</v>
      </c>
      <c r="I3" s="35" t="s">
        <v>49</v>
      </c>
      <c r="J3" s="34" t="s">
        <v>50</v>
      </c>
      <c r="K3" s="36"/>
      <c r="M3" s="33" t="s">
        <v>3</v>
      </c>
      <c r="N3" s="19" t="s">
        <v>111</v>
      </c>
      <c r="O3" s="35" t="s">
        <v>49</v>
      </c>
      <c r="P3" s="34" t="s">
        <v>50</v>
      </c>
      <c r="Q3" s="36"/>
      <c r="S3" s="33" t="s">
        <v>3</v>
      </c>
      <c r="T3" s="19" t="s">
        <v>123</v>
      </c>
      <c r="U3" s="35" t="s">
        <v>49</v>
      </c>
      <c r="V3" s="34" t="s">
        <v>50</v>
      </c>
      <c r="W3" s="36"/>
    </row>
    <row r="4" spans="1:23" s="8" customFormat="1" ht="21.75" customHeight="1">
      <c r="A4" s="33" t="s">
        <v>4</v>
      </c>
      <c r="B4" s="19" t="s">
        <v>91</v>
      </c>
      <c r="C4" s="35" t="s">
        <v>12</v>
      </c>
      <c r="D4" s="18">
        <v>24</v>
      </c>
      <c r="E4" s="36"/>
      <c r="G4" s="33" t="s">
        <v>4</v>
      </c>
      <c r="H4" s="19" t="s">
        <v>91</v>
      </c>
      <c r="I4" s="35" t="s">
        <v>12</v>
      </c>
      <c r="J4" s="18">
        <v>24</v>
      </c>
      <c r="K4" s="36"/>
      <c r="M4" s="33" t="s">
        <v>4</v>
      </c>
      <c r="N4" s="19" t="s">
        <v>91</v>
      </c>
      <c r="O4" s="35" t="s">
        <v>12</v>
      </c>
      <c r="P4" s="18">
        <v>24</v>
      </c>
      <c r="Q4" s="36"/>
      <c r="S4" s="33" t="s">
        <v>4</v>
      </c>
      <c r="T4" s="19" t="s">
        <v>91</v>
      </c>
      <c r="U4" s="35" t="s">
        <v>12</v>
      </c>
      <c r="V4" s="18">
        <v>22</v>
      </c>
      <c r="W4" s="36"/>
    </row>
    <row r="5" spans="1:23" s="8" customFormat="1" ht="21.75" customHeight="1">
      <c r="A5" s="33" t="s">
        <v>15</v>
      </c>
      <c r="B5" s="19" t="s">
        <v>92</v>
      </c>
      <c r="C5" s="35" t="s">
        <v>9</v>
      </c>
      <c r="D5" s="25">
        <v>53.53</v>
      </c>
      <c r="E5" s="36"/>
      <c r="G5" s="33" t="s">
        <v>15</v>
      </c>
      <c r="H5" s="19" t="s">
        <v>92</v>
      </c>
      <c r="I5" s="35" t="s">
        <v>9</v>
      </c>
      <c r="J5" s="25">
        <v>53.53</v>
      </c>
      <c r="K5" s="36"/>
      <c r="M5" s="33" t="s">
        <v>15</v>
      </c>
      <c r="N5" s="19" t="s">
        <v>92</v>
      </c>
      <c r="O5" s="35" t="s">
        <v>9</v>
      </c>
      <c r="P5" s="25">
        <v>53.53</v>
      </c>
      <c r="Q5" s="36"/>
      <c r="S5" s="33" t="s">
        <v>15</v>
      </c>
      <c r="T5" s="19" t="s">
        <v>92</v>
      </c>
      <c r="U5" s="35" t="s">
        <v>9</v>
      </c>
      <c r="V5" s="25">
        <v>53.53</v>
      </c>
      <c r="W5" s="36"/>
    </row>
    <row r="6" spans="1:23" s="8" customFormat="1" ht="21.75" customHeight="1">
      <c r="A6" s="33" t="s">
        <v>5</v>
      </c>
      <c r="B6" s="19" t="s">
        <v>57</v>
      </c>
      <c r="C6" s="35" t="s">
        <v>10</v>
      </c>
      <c r="D6" s="18">
        <v>0</v>
      </c>
      <c r="E6" s="36"/>
      <c r="G6" s="33" t="s">
        <v>5</v>
      </c>
      <c r="H6" s="19" t="s">
        <v>57</v>
      </c>
      <c r="I6" s="35" t="s">
        <v>10</v>
      </c>
      <c r="J6" s="18">
        <v>0</v>
      </c>
      <c r="K6" s="36"/>
      <c r="M6" s="33" t="s">
        <v>5</v>
      </c>
      <c r="N6" s="19" t="s">
        <v>57</v>
      </c>
      <c r="O6" s="35" t="s">
        <v>10</v>
      </c>
      <c r="P6" s="18">
        <v>0</v>
      </c>
      <c r="Q6" s="36"/>
      <c r="S6" s="33" t="s">
        <v>5</v>
      </c>
      <c r="T6" s="19" t="s">
        <v>57</v>
      </c>
      <c r="U6" s="35" t="s">
        <v>10</v>
      </c>
      <c r="V6" s="18">
        <v>0</v>
      </c>
      <c r="W6" s="36"/>
    </row>
    <row r="7" spans="1:23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  <c r="S7" s="33" t="s">
        <v>13</v>
      </c>
      <c r="T7" s="18">
        <v>24</v>
      </c>
      <c r="U7" s="35" t="s">
        <v>11</v>
      </c>
      <c r="V7" s="18">
        <v>0</v>
      </c>
      <c r="W7" s="36"/>
    </row>
    <row r="8" spans="1:23" s="8" customFormat="1" ht="21.75" customHeight="1">
      <c r="A8" s="9" t="s">
        <v>6</v>
      </c>
      <c r="B8" s="19" t="s">
        <v>58</v>
      </c>
      <c r="C8" s="35" t="s">
        <v>16</v>
      </c>
      <c r="D8" s="20">
        <f>AVERAGE(C11:C34)</f>
        <v>0.8620833333333332</v>
      </c>
      <c r="E8" s="39"/>
      <c r="F8" s="10"/>
      <c r="G8" s="9" t="s">
        <v>6</v>
      </c>
      <c r="H8" s="19" t="s">
        <v>58</v>
      </c>
      <c r="I8" s="35" t="s">
        <v>16</v>
      </c>
      <c r="J8" s="20">
        <f>AVERAGE(I11:I34)</f>
        <v>0.83249999999999991</v>
      </c>
      <c r="K8" s="39"/>
      <c r="M8" s="9" t="s">
        <v>6</v>
      </c>
      <c r="N8" s="19" t="s">
        <v>58</v>
      </c>
      <c r="O8" s="35" t="s">
        <v>16</v>
      </c>
      <c r="P8" s="20">
        <f>AVERAGE(O11:O34)</f>
        <v>0.84916666666666696</v>
      </c>
      <c r="Q8" s="39"/>
      <c r="S8" s="9" t="s">
        <v>6</v>
      </c>
      <c r="T8" s="19" t="s">
        <v>58</v>
      </c>
      <c r="U8" s="35" t="s">
        <v>16</v>
      </c>
      <c r="V8" s="20">
        <f>AVERAGE(U11:U34)</f>
        <v>0.81916666666666649</v>
      </c>
      <c r="W8" s="39"/>
    </row>
    <row r="9" spans="1:23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  <c r="S9" s="7" t="s">
        <v>8</v>
      </c>
      <c r="T9" s="5"/>
      <c r="U9" s="6"/>
      <c r="V9" s="6"/>
      <c r="W9" s="32"/>
    </row>
    <row r="10" spans="1:23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  <c r="S10" s="40" t="s">
        <v>0</v>
      </c>
      <c r="T10" s="41" t="s">
        <v>1</v>
      </c>
      <c r="U10" s="42" t="s">
        <v>2</v>
      </c>
      <c r="V10" s="43" t="s">
        <v>18</v>
      </c>
      <c r="W10" s="13" t="s">
        <v>17</v>
      </c>
    </row>
    <row r="11" spans="1:23" s="10" customFormat="1" ht="19.5" customHeight="1">
      <c r="A11" s="15">
        <v>1</v>
      </c>
      <c r="B11" s="15">
        <v>2.2400000000000002</v>
      </c>
      <c r="C11" s="15">
        <v>0.9</v>
      </c>
      <c r="D11" s="30">
        <f>C11/$D$8</f>
        <v>1.0439826002899955</v>
      </c>
      <c r="E11" s="24"/>
      <c r="G11" s="15">
        <v>1</v>
      </c>
      <c r="H11" s="15">
        <v>2.23</v>
      </c>
      <c r="I11" s="15">
        <v>0.77</v>
      </c>
      <c r="J11" s="30">
        <f>I11/$J$8</f>
        <v>0.92492492492492506</v>
      </c>
      <c r="K11" s="24"/>
      <c r="M11" s="15">
        <v>1</v>
      </c>
      <c r="N11" s="15">
        <v>2.23</v>
      </c>
      <c r="O11" s="15">
        <v>0.86</v>
      </c>
      <c r="P11" s="30">
        <f>O11/$P$8</f>
        <v>1.0127576054955836</v>
      </c>
      <c r="Q11" s="24"/>
      <c r="S11" s="15">
        <v>1</v>
      </c>
      <c r="T11" s="15">
        <v>2.2400000000000002</v>
      </c>
      <c r="U11" s="15">
        <v>0.79</v>
      </c>
      <c r="V11" s="30">
        <f>U11/$P$8</f>
        <v>0.93032384690873382</v>
      </c>
      <c r="W11" s="24"/>
    </row>
    <row r="12" spans="1:23" s="11" customFormat="1" ht="19.5" customHeight="1">
      <c r="A12" s="15">
        <v>2</v>
      </c>
      <c r="B12" s="15">
        <v>2.2599999999999998</v>
      </c>
      <c r="C12" s="15">
        <v>0.89</v>
      </c>
      <c r="D12" s="30">
        <f t="shared" ref="D12:D34" si="0">C12/$D$8</f>
        <v>1.0323827936201064</v>
      </c>
      <c r="E12" s="24"/>
      <c r="G12" s="15">
        <v>2</v>
      </c>
      <c r="H12" s="15">
        <v>2.2599999999999998</v>
      </c>
      <c r="I12" s="15">
        <v>0.85</v>
      </c>
      <c r="J12" s="30">
        <f t="shared" ref="J12:J34" si="1">I12/$J$8</f>
        <v>1.0210210210210211</v>
      </c>
      <c r="K12" s="24"/>
      <c r="M12" s="15">
        <v>2</v>
      </c>
      <c r="N12" s="15">
        <v>2.2599999999999998</v>
      </c>
      <c r="O12" s="15">
        <v>0.9</v>
      </c>
      <c r="P12" s="30">
        <f t="shared" ref="P12:P34" si="2">O12/$P$8</f>
        <v>1.059862610402355</v>
      </c>
      <c r="Q12" s="24"/>
      <c r="S12" s="15">
        <v>2</v>
      </c>
      <c r="T12" s="15">
        <v>2.25</v>
      </c>
      <c r="U12" s="15">
        <v>0.88</v>
      </c>
      <c r="V12" s="30">
        <f t="shared" ref="V12:V34" si="3">U12/$P$8</f>
        <v>1.0363101079489692</v>
      </c>
      <c r="W12" s="24"/>
    </row>
    <row r="13" spans="1:23" s="11" customFormat="1" ht="19.5" customHeight="1">
      <c r="A13" s="17">
        <v>3</v>
      </c>
      <c r="B13" s="17">
        <v>2.2400000000000002</v>
      </c>
      <c r="C13" s="17">
        <v>0.88</v>
      </c>
      <c r="D13" s="29">
        <f t="shared" si="0"/>
        <v>1.0207829869502176</v>
      </c>
      <c r="E13" s="17" t="s">
        <v>19</v>
      </c>
      <c r="G13" s="17">
        <v>3</v>
      </c>
      <c r="H13" s="17">
        <v>2.2400000000000002</v>
      </c>
      <c r="I13" s="17">
        <v>0.81</v>
      </c>
      <c r="J13" s="29">
        <f t="shared" si="1"/>
        <v>0.97297297297297314</v>
      </c>
      <c r="K13" s="17" t="s">
        <v>79</v>
      </c>
      <c r="M13" s="17">
        <v>3</v>
      </c>
      <c r="N13" s="17">
        <v>2.2400000000000002</v>
      </c>
      <c r="O13" s="17">
        <v>0.85</v>
      </c>
      <c r="P13" s="29">
        <f t="shared" si="2"/>
        <v>1.0009813542688908</v>
      </c>
      <c r="Q13" s="17" t="s">
        <v>19</v>
      </c>
      <c r="S13" s="17">
        <v>3</v>
      </c>
      <c r="T13" s="17">
        <v>2.2400000000000002</v>
      </c>
      <c r="U13" s="17">
        <v>0.8</v>
      </c>
      <c r="V13" s="29">
        <f t="shared" si="3"/>
        <v>0.94210009813542661</v>
      </c>
      <c r="W13" s="17" t="s">
        <v>19</v>
      </c>
    </row>
    <row r="14" spans="1:23" s="11" customFormat="1" ht="19.5" customHeight="1">
      <c r="A14" s="17">
        <v>4</v>
      </c>
      <c r="B14" s="17">
        <v>2.25</v>
      </c>
      <c r="C14" s="17">
        <v>0.84</v>
      </c>
      <c r="D14" s="29">
        <f t="shared" si="0"/>
        <v>0.97438376027066231</v>
      </c>
      <c r="E14" s="17" t="s">
        <v>79</v>
      </c>
      <c r="G14" s="17">
        <v>4</v>
      </c>
      <c r="H14" s="17">
        <v>2.2400000000000002</v>
      </c>
      <c r="I14" s="17">
        <v>0.75</v>
      </c>
      <c r="J14" s="29">
        <f t="shared" si="1"/>
        <v>0.90090090090090102</v>
      </c>
      <c r="K14" s="17" t="s">
        <v>79</v>
      </c>
      <c r="M14" s="17">
        <v>4</v>
      </c>
      <c r="N14" s="17">
        <v>2.2400000000000002</v>
      </c>
      <c r="O14" s="17">
        <v>0.79</v>
      </c>
      <c r="P14" s="29">
        <f t="shared" si="2"/>
        <v>0.93032384690873382</v>
      </c>
      <c r="Q14" s="17" t="s">
        <v>19</v>
      </c>
      <c r="S14" s="17">
        <v>4</v>
      </c>
      <c r="T14" s="17">
        <v>2.25</v>
      </c>
      <c r="U14" s="17">
        <v>0.78</v>
      </c>
      <c r="V14" s="29">
        <f t="shared" si="3"/>
        <v>0.91854759568204092</v>
      </c>
      <c r="W14" s="17" t="s">
        <v>19</v>
      </c>
    </row>
    <row r="15" spans="1:23" s="11" customFormat="1" ht="19.5" customHeight="1">
      <c r="A15" s="15">
        <v>5</v>
      </c>
      <c r="B15" s="15">
        <v>2.2400000000000002</v>
      </c>
      <c r="C15" s="15">
        <v>0.91</v>
      </c>
      <c r="D15" s="30">
        <f t="shared" si="0"/>
        <v>1.0555824069598843</v>
      </c>
      <c r="E15" s="15"/>
      <c r="G15" s="15">
        <v>5</v>
      </c>
      <c r="H15" s="15">
        <v>2.2400000000000002</v>
      </c>
      <c r="I15" s="15">
        <v>0.83</v>
      </c>
      <c r="J15" s="30">
        <f t="shared" si="1"/>
        <v>0.99699699699699706</v>
      </c>
      <c r="K15" s="15"/>
      <c r="M15" s="15">
        <v>5</v>
      </c>
      <c r="N15" s="15">
        <v>2.2400000000000002</v>
      </c>
      <c r="O15" s="15">
        <v>0.87</v>
      </c>
      <c r="P15" s="30">
        <f t="shared" si="2"/>
        <v>1.0245338567222764</v>
      </c>
      <c r="Q15" s="15"/>
      <c r="S15" s="15">
        <v>5</v>
      </c>
      <c r="T15" s="15">
        <v>2.25</v>
      </c>
      <c r="U15" s="15">
        <v>0.81</v>
      </c>
      <c r="V15" s="30">
        <f t="shared" si="3"/>
        <v>0.95387634936211951</v>
      </c>
      <c r="W15" s="15"/>
    </row>
    <row r="16" spans="1:23" s="11" customFormat="1" ht="19.5" customHeight="1">
      <c r="A16" s="17">
        <v>6</v>
      </c>
      <c r="B16" s="17">
        <v>2.2400000000000002</v>
      </c>
      <c r="C16" s="17">
        <v>0.88</v>
      </c>
      <c r="D16" s="29">
        <f t="shared" si="0"/>
        <v>1.0207829869502176</v>
      </c>
      <c r="E16" s="17" t="s">
        <v>79</v>
      </c>
      <c r="G16" s="17">
        <v>6</v>
      </c>
      <c r="H16" s="17">
        <v>2.2400000000000002</v>
      </c>
      <c r="I16" s="17">
        <v>0.85</v>
      </c>
      <c r="J16" s="29">
        <f t="shared" si="1"/>
        <v>1.0210210210210211</v>
      </c>
      <c r="K16" s="17" t="s">
        <v>79</v>
      </c>
      <c r="M16" s="17">
        <v>6</v>
      </c>
      <c r="N16" s="17">
        <v>2.2400000000000002</v>
      </c>
      <c r="O16" s="17">
        <v>0.74</v>
      </c>
      <c r="P16" s="29">
        <f t="shared" si="2"/>
        <v>0.87144259077526953</v>
      </c>
      <c r="Q16" s="17" t="s">
        <v>19</v>
      </c>
      <c r="S16" s="17">
        <v>6</v>
      </c>
      <c r="T16" s="17">
        <v>2.2400000000000002</v>
      </c>
      <c r="U16" s="17">
        <v>0.77</v>
      </c>
      <c r="V16" s="29">
        <f t="shared" si="3"/>
        <v>0.90677134445534813</v>
      </c>
      <c r="W16" s="17" t="s">
        <v>19</v>
      </c>
    </row>
    <row r="17" spans="1:23" s="11" customFormat="1" ht="19.5" customHeight="1">
      <c r="A17" s="17">
        <v>7</v>
      </c>
      <c r="B17" s="17">
        <v>2.2200000000000002</v>
      </c>
      <c r="C17" s="17">
        <v>0.86</v>
      </c>
      <c r="D17" s="29">
        <f t="shared" si="0"/>
        <v>0.99758337361043992</v>
      </c>
      <c r="E17" s="17" t="s">
        <v>79</v>
      </c>
      <c r="G17" s="17">
        <v>7</v>
      </c>
      <c r="H17" s="17">
        <v>2.2200000000000002</v>
      </c>
      <c r="I17" s="17">
        <v>0.82</v>
      </c>
      <c r="J17" s="29">
        <f t="shared" si="1"/>
        <v>0.98498498498498499</v>
      </c>
      <c r="K17" s="17" t="s">
        <v>79</v>
      </c>
      <c r="M17" s="17">
        <v>7</v>
      </c>
      <c r="N17" s="17">
        <v>2.2200000000000002</v>
      </c>
      <c r="O17" s="17">
        <v>0.86</v>
      </c>
      <c r="P17" s="29">
        <f t="shared" si="2"/>
        <v>1.0127576054955836</v>
      </c>
      <c r="Q17" s="17" t="s">
        <v>19</v>
      </c>
      <c r="S17" s="17">
        <v>7</v>
      </c>
      <c r="T17" s="17">
        <v>2.2200000000000002</v>
      </c>
      <c r="U17" s="17">
        <v>0.8</v>
      </c>
      <c r="V17" s="29">
        <f t="shared" si="3"/>
        <v>0.94210009813542661</v>
      </c>
      <c r="W17" s="17" t="s">
        <v>19</v>
      </c>
    </row>
    <row r="18" spans="1:23" s="11" customFormat="1" ht="19.5" customHeight="1">
      <c r="A18" s="17">
        <v>8</v>
      </c>
      <c r="B18" s="17">
        <v>2.2200000000000002</v>
      </c>
      <c r="C18" s="17">
        <v>0.93</v>
      </c>
      <c r="D18" s="29">
        <f t="shared" si="0"/>
        <v>1.0787820202996619</v>
      </c>
      <c r="E18" s="17" t="s">
        <v>79</v>
      </c>
      <c r="G18" s="17">
        <v>8</v>
      </c>
      <c r="H18" s="17">
        <v>2.2200000000000002</v>
      </c>
      <c r="I18" s="17">
        <v>0.88</v>
      </c>
      <c r="J18" s="29">
        <f t="shared" si="1"/>
        <v>1.0570570570570572</v>
      </c>
      <c r="K18" s="17" t="s">
        <v>79</v>
      </c>
      <c r="M18" s="17">
        <v>8</v>
      </c>
      <c r="N18" s="17">
        <v>2.2200000000000002</v>
      </c>
      <c r="O18" s="17">
        <v>0.88</v>
      </c>
      <c r="P18" s="29">
        <f t="shared" si="2"/>
        <v>1.0363101079489692</v>
      </c>
      <c r="Q18" s="17" t="s">
        <v>19</v>
      </c>
      <c r="S18" s="17">
        <v>8</v>
      </c>
      <c r="T18" s="17">
        <v>2.2200000000000002</v>
      </c>
      <c r="U18" s="17">
        <v>0.85</v>
      </c>
      <c r="V18" s="29">
        <f t="shared" si="3"/>
        <v>1.0009813542688908</v>
      </c>
      <c r="W18" s="17" t="s">
        <v>19</v>
      </c>
    </row>
    <row r="19" spans="1:23" s="11" customFormat="1" ht="19.5" customHeight="1">
      <c r="A19" s="15">
        <v>9</v>
      </c>
      <c r="B19" s="15">
        <v>2.23</v>
      </c>
      <c r="C19" s="15">
        <v>0.95</v>
      </c>
      <c r="D19" s="30">
        <f t="shared" si="0"/>
        <v>1.1019816336394395</v>
      </c>
      <c r="E19" s="15"/>
      <c r="G19" s="15">
        <v>9</v>
      </c>
      <c r="H19" s="15">
        <v>2.2200000000000002</v>
      </c>
      <c r="I19" s="15">
        <v>0.93</v>
      </c>
      <c r="J19" s="30">
        <f t="shared" si="1"/>
        <v>1.1171171171171173</v>
      </c>
      <c r="K19" s="15"/>
      <c r="M19" s="15">
        <v>9</v>
      </c>
      <c r="N19" s="15">
        <v>2.2200000000000002</v>
      </c>
      <c r="O19" s="15">
        <v>0.97</v>
      </c>
      <c r="P19" s="30">
        <f t="shared" si="2"/>
        <v>1.1422963689892047</v>
      </c>
      <c r="Q19" s="15"/>
      <c r="S19" s="15">
        <v>9</v>
      </c>
      <c r="T19" s="15">
        <v>2.23</v>
      </c>
      <c r="U19" s="15">
        <v>0.88</v>
      </c>
      <c r="V19" s="30">
        <f t="shared" si="3"/>
        <v>1.0363101079489692</v>
      </c>
      <c r="W19" s="15"/>
    </row>
    <row r="20" spans="1:23" s="11" customFormat="1" ht="19.5" customHeight="1">
      <c r="A20" s="15">
        <v>10</v>
      </c>
      <c r="B20" s="15">
        <v>2.23</v>
      </c>
      <c r="C20" s="15">
        <v>0.88</v>
      </c>
      <c r="D20" s="30">
        <f t="shared" si="0"/>
        <v>1.0207829869502176</v>
      </c>
      <c r="E20" s="15"/>
      <c r="G20" s="15">
        <v>10</v>
      </c>
      <c r="H20" s="15">
        <v>2.2200000000000002</v>
      </c>
      <c r="I20" s="15">
        <v>0.87</v>
      </c>
      <c r="J20" s="30">
        <f t="shared" si="1"/>
        <v>1.0450450450450453</v>
      </c>
      <c r="K20" s="15"/>
      <c r="M20" s="15">
        <v>10</v>
      </c>
      <c r="N20" s="15">
        <v>2.2200000000000002</v>
      </c>
      <c r="O20" s="15">
        <v>0.84</v>
      </c>
      <c r="P20" s="30">
        <f t="shared" si="2"/>
        <v>0.98920510304219789</v>
      </c>
      <c r="Q20" s="15"/>
      <c r="S20" s="15">
        <v>10</v>
      </c>
      <c r="T20" s="15">
        <v>2.23</v>
      </c>
      <c r="U20" s="15">
        <v>0.81</v>
      </c>
      <c r="V20" s="30">
        <f t="shared" si="3"/>
        <v>0.95387634936211951</v>
      </c>
      <c r="W20" s="15"/>
    </row>
    <row r="21" spans="1:23" s="11" customFormat="1" ht="19.5" customHeight="1">
      <c r="A21" s="15">
        <v>11</v>
      </c>
      <c r="B21" s="15">
        <v>2.2200000000000002</v>
      </c>
      <c r="C21" s="15">
        <v>0.82</v>
      </c>
      <c r="D21" s="30">
        <f t="shared" si="0"/>
        <v>0.9511841469308846</v>
      </c>
      <c r="E21" s="15"/>
      <c r="G21" s="15">
        <v>11</v>
      </c>
      <c r="H21" s="15">
        <v>2.2200000000000002</v>
      </c>
      <c r="I21" s="15">
        <v>0.84</v>
      </c>
      <c r="J21" s="30">
        <f t="shared" si="1"/>
        <v>1.0090090090090091</v>
      </c>
      <c r="K21" s="15"/>
      <c r="M21" s="15">
        <v>11</v>
      </c>
      <c r="N21" s="15">
        <v>2.2200000000000002</v>
      </c>
      <c r="O21" s="15">
        <v>0.83</v>
      </c>
      <c r="P21" s="30">
        <f t="shared" si="2"/>
        <v>0.97742885181550498</v>
      </c>
      <c r="Q21" s="15"/>
      <c r="S21" s="15">
        <v>11</v>
      </c>
      <c r="T21" s="15">
        <v>2.23</v>
      </c>
      <c r="U21" s="15">
        <v>0.79</v>
      </c>
      <c r="V21" s="30">
        <f t="shared" si="3"/>
        <v>0.93032384690873382</v>
      </c>
      <c r="W21" s="15"/>
    </row>
    <row r="22" spans="1:23" s="11" customFormat="1" ht="19.5" customHeight="1">
      <c r="A22" s="15">
        <v>12</v>
      </c>
      <c r="B22" s="15">
        <v>2.2400000000000002</v>
      </c>
      <c r="C22" s="15">
        <v>0.85</v>
      </c>
      <c r="D22" s="30">
        <f t="shared" si="0"/>
        <v>0.98598356694055111</v>
      </c>
      <c r="E22" s="15"/>
      <c r="G22" s="15">
        <v>12</v>
      </c>
      <c r="H22" s="15">
        <v>2.2400000000000002</v>
      </c>
      <c r="I22" s="15">
        <v>0.83</v>
      </c>
      <c r="J22" s="30">
        <f t="shared" si="1"/>
        <v>0.99699699699699706</v>
      </c>
      <c r="K22" s="15"/>
      <c r="M22" s="15">
        <v>12</v>
      </c>
      <c r="N22" s="15">
        <v>2.2400000000000002</v>
      </c>
      <c r="O22" s="15">
        <v>0.8</v>
      </c>
      <c r="P22" s="30">
        <f t="shared" si="2"/>
        <v>0.94210009813542661</v>
      </c>
      <c r="Q22" s="15"/>
      <c r="S22" s="15">
        <v>12</v>
      </c>
      <c r="T22" s="15">
        <v>2.2400000000000002</v>
      </c>
      <c r="U22" s="15">
        <v>0.84</v>
      </c>
      <c r="V22" s="30">
        <f t="shared" si="3"/>
        <v>0.98920510304219789</v>
      </c>
      <c r="W22" s="15"/>
    </row>
    <row r="23" spans="1:23" s="11" customFormat="1" ht="19.5" customHeight="1">
      <c r="A23" s="15">
        <v>13</v>
      </c>
      <c r="B23" s="15">
        <v>2.23</v>
      </c>
      <c r="C23" s="15">
        <v>0.85</v>
      </c>
      <c r="D23" s="30">
        <f t="shared" si="0"/>
        <v>0.98598356694055111</v>
      </c>
      <c r="E23" s="15"/>
      <c r="G23" s="15">
        <v>13</v>
      </c>
      <c r="H23" s="15">
        <v>2.23</v>
      </c>
      <c r="I23" s="15">
        <v>0.91</v>
      </c>
      <c r="J23" s="30">
        <f t="shared" si="1"/>
        <v>1.0930930930930933</v>
      </c>
      <c r="K23" s="15"/>
      <c r="M23" s="15">
        <v>13</v>
      </c>
      <c r="N23" s="15">
        <v>2.23</v>
      </c>
      <c r="O23" s="15">
        <v>0.85</v>
      </c>
      <c r="P23" s="30">
        <f t="shared" si="2"/>
        <v>1.0009813542688908</v>
      </c>
      <c r="Q23" s="15"/>
      <c r="S23" s="15">
        <v>13</v>
      </c>
      <c r="T23" s="15">
        <v>2.23</v>
      </c>
      <c r="U23" s="15">
        <v>0.77</v>
      </c>
      <c r="V23" s="30">
        <f t="shared" si="3"/>
        <v>0.90677134445534813</v>
      </c>
      <c r="W23" s="15"/>
    </row>
    <row r="24" spans="1:23" s="11" customFormat="1" ht="19.5" customHeight="1">
      <c r="A24" s="15">
        <v>14</v>
      </c>
      <c r="B24" s="15">
        <v>2.2200000000000002</v>
      </c>
      <c r="C24" s="15">
        <v>0.87</v>
      </c>
      <c r="D24" s="30">
        <f t="shared" si="0"/>
        <v>1.0091831802803288</v>
      </c>
      <c r="E24" s="15"/>
      <c r="G24" s="15">
        <v>14</v>
      </c>
      <c r="H24" s="15">
        <v>2.2200000000000002</v>
      </c>
      <c r="I24" s="15">
        <v>0.87</v>
      </c>
      <c r="J24" s="30">
        <f t="shared" si="1"/>
        <v>1.0450450450450453</v>
      </c>
      <c r="K24" s="15"/>
      <c r="M24" s="15">
        <v>14</v>
      </c>
      <c r="N24" s="15">
        <v>2.2200000000000002</v>
      </c>
      <c r="O24" s="15">
        <v>0.88</v>
      </c>
      <c r="P24" s="30">
        <f t="shared" si="2"/>
        <v>1.0363101079489692</v>
      </c>
      <c r="Q24" s="15"/>
      <c r="S24" s="15">
        <v>14</v>
      </c>
      <c r="T24" s="15">
        <v>2.2200000000000002</v>
      </c>
      <c r="U24" s="15">
        <v>0.84</v>
      </c>
      <c r="V24" s="30">
        <f t="shared" si="3"/>
        <v>0.98920510304219789</v>
      </c>
      <c r="W24" s="15"/>
    </row>
    <row r="25" spans="1:23" s="11" customFormat="1" ht="19.5" customHeight="1">
      <c r="A25" s="17">
        <v>15</v>
      </c>
      <c r="B25" s="17">
        <v>2.2400000000000002</v>
      </c>
      <c r="C25" s="17">
        <v>0.84</v>
      </c>
      <c r="D25" s="29">
        <f t="shared" si="0"/>
        <v>0.97438376027066231</v>
      </c>
      <c r="E25" s="17" t="s">
        <v>79</v>
      </c>
      <c r="G25" s="17">
        <v>15</v>
      </c>
      <c r="H25" s="17">
        <v>2.2400000000000002</v>
      </c>
      <c r="I25" s="17">
        <v>0.86</v>
      </c>
      <c r="J25" s="29">
        <f t="shared" si="1"/>
        <v>1.0330330330330331</v>
      </c>
      <c r="K25" s="17" t="s">
        <v>79</v>
      </c>
      <c r="M25" s="17">
        <v>15</v>
      </c>
      <c r="N25" s="17">
        <v>2.23</v>
      </c>
      <c r="O25" s="17">
        <v>0.83</v>
      </c>
      <c r="P25" s="29">
        <f t="shared" si="2"/>
        <v>0.97742885181550498</v>
      </c>
      <c r="Q25" s="17" t="s">
        <v>19</v>
      </c>
      <c r="S25" s="17">
        <v>15</v>
      </c>
      <c r="T25" s="17">
        <v>2.2400000000000002</v>
      </c>
      <c r="U25" s="17">
        <v>0.78</v>
      </c>
      <c r="V25" s="29">
        <f t="shared" si="3"/>
        <v>0.91854759568204092</v>
      </c>
      <c r="W25" s="17" t="s">
        <v>19</v>
      </c>
    </row>
    <row r="26" spans="1:23" s="11" customFormat="1" ht="19.5" customHeight="1">
      <c r="A26" s="17">
        <v>16</v>
      </c>
      <c r="B26" s="17">
        <v>2.2200000000000002</v>
      </c>
      <c r="C26" s="17">
        <v>0.94</v>
      </c>
      <c r="D26" s="29">
        <f t="shared" si="0"/>
        <v>1.0903818269695507</v>
      </c>
      <c r="E26" s="17" t="s">
        <v>79</v>
      </c>
      <c r="G26" s="17">
        <v>16</v>
      </c>
      <c r="H26" s="17">
        <v>2.2200000000000002</v>
      </c>
      <c r="I26" s="17">
        <v>0.94</v>
      </c>
      <c r="J26" s="29">
        <f t="shared" si="1"/>
        <v>1.1291291291291292</v>
      </c>
      <c r="K26" s="17" t="s">
        <v>79</v>
      </c>
      <c r="M26" s="17">
        <v>16</v>
      </c>
      <c r="N26" s="17">
        <v>2.2200000000000002</v>
      </c>
      <c r="O26" s="17">
        <v>0.89</v>
      </c>
      <c r="P26" s="29">
        <f t="shared" si="2"/>
        <v>1.0480863591756622</v>
      </c>
      <c r="Q26" s="17" t="s">
        <v>19</v>
      </c>
      <c r="S26" s="17">
        <v>16</v>
      </c>
      <c r="T26" s="17">
        <v>2.2200000000000002</v>
      </c>
      <c r="U26" s="17">
        <v>0.85</v>
      </c>
      <c r="V26" s="29">
        <f t="shared" si="3"/>
        <v>1.0009813542688908</v>
      </c>
      <c r="W26" s="17" t="s">
        <v>19</v>
      </c>
    </row>
    <row r="27" spans="1:23" s="11" customFormat="1" ht="19.5" customHeight="1">
      <c r="A27" s="15">
        <v>17</v>
      </c>
      <c r="B27" s="15">
        <v>2.2000000000000002</v>
      </c>
      <c r="C27" s="15">
        <v>0.81</v>
      </c>
      <c r="D27" s="30">
        <f t="shared" si="0"/>
        <v>0.93958434026099591</v>
      </c>
      <c r="E27" s="15"/>
      <c r="G27" s="15">
        <v>17</v>
      </c>
      <c r="H27" s="15">
        <v>2.2000000000000002</v>
      </c>
      <c r="I27" s="15">
        <v>0.73</v>
      </c>
      <c r="J27" s="30">
        <f t="shared" si="1"/>
        <v>0.87687687687687699</v>
      </c>
      <c r="K27" s="15"/>
      <c r="M27" s="15">
        <v>17</v>
      </c>
      <c r="N27" s="15">
        <v>2.2000000000000002</v>
      </c>
      <c r="O27" s="15">
        <v>0.81</v>
      </c>
      <c r="P27" s="30">
        <f t="shared" si="2"/>
        <v>0.95387634936211951</v>
      </c>
      <c r="Q27" s="15"/>
      <c r="S27" s="15">
        <v>17</v>
      </c>
      <c r="T27" s="15">
        <v>2.2000000000000002</v>
      </c>
      <c r="U27" s="15">
        <v>0.77</v>
      </c>
      <c r="V27" s="30">
        <f t="shared" si="3"/>
        <v>0.90677134445534813</v>
      </c>
      <c r="W27" s="15"/>
    </row>
    <row r="28" spans="1:23" s="11" customFormat="1" ht="19.5" customHeight="1">
      <c r="A28" s="17">
        <v>18</v>
      </c>
      <c r="B28" s="17">
        <v>2.2400000000000002</v>
      </c>
      <c r="C28" s="17">
        <v>0.83</v>
      </c>
      <c r="D28" s="29">
        <f t="shared" si="0"/>
        <v>0.9627839536007734</v>
      </c>
      <c r="E28" s="17" t="s">
        <v>79</v>
      </c>
      <c r="G28" s="17">
        <v>18</v>
      </c>
      <c r="H28" s="17">
        <v>2.2400000000000002</v>
      </c>
      <c r="I28" s="17">
        <v>0.8</v>
      </c>
      <c r="J28" s="29">
        <f t="shared" si="1"/>
        <v>0.96096096096096117</v>
      </c>
      <c r="K28" s="17" t="s">
        <v>79</v>
      </c>
      <c r="M28" s="17">
        <v>18</v>
      </c>
      <c r="N28" s="17">
        <v>2.2400000000000002</v>
      </c>
      <c r="O28" s="17">
        <v>0.8</v>
      </c>
      <c r="P28" s="29">
        <f t="shared" si="2"/>
        <v>0.94210009813542661</v>
      </c>
      <c r="Q28" s="17" t="s">
        <v>19</v>
      </c>
      <c r="S28" s="17">
        <v>18</v>
      </c>
      <c r="T28" s="17">
        <v>2.25</v>
      </c>
      <c r="U28" s="17">
        <v>0.81</v>
      </c>
      <c r="V28" s="29">
        <f t="shared" si="3"/>
        <v>0.95387634936211951</v>
      </c>
      <c r="W28" s="17" t="s">
        <v>19</v>
      </c>
    </row>
    <row r="29" spans="1:23" s="11" customFormat="1" ht="19.5" customHeight="1">
      <c r="A29" s="15">
        <v>19</v>
      </c>
      <c r="B29" s="15">
        <v>2.2200000000000002</v>
      </c>
      <c r="C29" s="15">
        <v>0.85</v>
      </c>
      <c r="D29" s="30">
        <f t="shared" si="0"/>
        <v>0.98598356694055111</v>
      </c>
      <c r="E29" s="15"/>
      <c r="G29" s="15">
        <v>19</v>
      </c>
      <c r="H29" s="15">
        <v>2.2200000000000002</v>
      </c>
      <c r="I29" s="15">
        <v>0.81</v>
      </c>
      <c r="J29" s="30">
        <f t="shared" si="1"/>
        <v>0.97297297297297314</v>
      </c>
      <c r="K29" s="15"/>
      <c r="M29" s="15">
        <v>19</v>
      </c>
      <c r="N29" s="15">
        <v>2.2200000000000002</v>
      </c>
      <c r="O29" s="15">
        <v>0.82</v>
      </c>
      <c r="P29" s="30">
        <f t="shared" si="2"/>
        <v>0.96565260058881219</v>
      </c>
      <c r="Q29" s="15"/>
      <c r="S29" s="15">
        <v>19</v>
      </c>
      <c r="T29" s="15">
        <v>2.23</v>
      </c>
      <c r="U29" s="15">
        <v>0.85</v>
      </c>
      <c r="V29" s="30">
        <f t="shared" si="3"/>
        <v>1.0009813542688908</v>
      </c>
      <c r="W29" s="15"/>
    </row>
    <row r="30" spans="1:23" s="11" customFormat="1" ht="19.5" customHeight="1">
      <c r="A30" s="15">
        <v>20</v>
      </c>
      <c r="B30" s="15">
        <v>2.2200000000000002</v>
      </c>
      <c r="C30" s="15">
        <v>0.82</v>
      </c>
      <c r="D30" s="30">
        <f t="shared" si="0"/>
        <v>0.9511841469308846</v>
      </c>
      <c r="E30" s="15"/>
      <c r="G30" s="15">
        <v>20</v>
      </c>
      <c r="H30" s="15">
        <v>2.2200000000000002</v>
      </c>
      <c r="I30" s="15">
        <v>0.88</v>
      </c>
      <c r="J30" s="30">
        <f t="shared" si="1"/>
        <v>1.0570570570570572</v>
      </c>
      <c r="K30" s="15"/>
      <c r="M30" s="15">
        <v>20</v>
      </c>
      <c r="N30" s="15">
        <v>2.2200000000000002</v>
      </c>
      <c r="O30" s="15">
        <v>0.88</v>
      </c>
      <c r="P30" s="30">
        <f t="shared" si="2"/>
        <v>1.0363101079489692</v>
      </c>
      <c r="Q30" s="15"/>
      <c r="S30" s="15">
        <v>20</v>
      </c>
      <c r="T30" s="15">
        <v>2.23</v>
      </c>
      <c r="U30" s="15">
        <v>0.86</v>
      </c>
      <c r="V30" s="30">
        <f t="shared" si="3"/>
        <v>1.0127576054955836</v>
      </c>
      <c r="W30" s="15"/>
    </row>
    <row r="31" spans="1:23" s="11" customFormat="1" ht="19.5" customHeight="1">
      <c r="A31" s="15">
        <v>21</v>
      </c>
      <c r="B31" s="15">
        <v>2.2400000000000002</v>
      </c>
      <c r="C31" s="15">
        <v>0.82</v>
      </c>
      <c r="D31" s="30">
        <f t="shared" si="0"/>
        <v>0.9511841469308846</v>
      </c>
      <c r="E31" s="15"/>
      <c r="G31" s="15">
        <v>21</v>
      </c>
      <c r="H31" s="15">
        <v>2.2400000000000002</v>
      </c>
      <c r="I31" s="15">
        <v>0.82</v>
      </c>
      <c r="J31" s="30">
        <f t="shared" si="1"/>
        <v>0.98498498498498499</v>
      </c>
      <c r="K31" s="24"/>
      <c r="M31" s="15">
        <v>21</v>
      </c>
      <c r="N31" s="15">
        <v>2.2400000000000002</v>
      </c>
      <c r="O31" s="15">
        <v>0.89</v>
      </c>
      <c r="P31" s="30">
        <f t="shared" si="2"/>
        <v>1.0480863591756622</v>
      </c>
      <c r="Q31" s="24"/>
      <c r="S31" s="15">
        <v>21</v>
      </c>
      <c r="T31" s="15">
        <v>2.25</v>
      </c>
      <c r="U31" s="15">
        <v>0.82</v>
      </c>
      <c r="V31" s="30">
        <f t="shared" si="3"/>
        <v>0.96565260058881219</v>
      </c>
      <c r="W31" s="24"/>
    </row>
    <row r="32" spans="1:23" s="11" customFormat="1" ht="19.5" customHeight="1">
      <c r="A32" s="15">
        <v>22</v>
      </c>
      <c r="B32" s="15">
        <v>2.25</v>
      </c>
      <c r="C32" s="15">
        <v>0.81</v>
      </c>
      <c r="D32" s="30">
        <f t="shared" si="0"/>
        <v>0.93958434026099591</v>
      </c>
      <c r="E32" s="15"/>
      <c r="G32" s="15">
        <v>22</v>
      </c>
      <c r="H32" s="15">
        <v>2.25</v>
      </c>
      <c r="I32" s="15">
        <v>0.81</v>
      </c>
      <c r="J32" s="30">
        <f t="shared" si="1"/>
        <v>0.97297297297297314</v>
      </c>
      <c r="K32" s="24"/>
      <c r="M32" s="15">
        <v>22</v>
      </c>
      <c r="N32" s="15">
        <v>2.25</v>
      </c>
      <c r="O32" s="15">
        <v>0.85</v>
      </c>
      <c r="P32" s="30">
        <f t="shared" si="2"/>
        <v>1.0009813542688908</v>
      </c>
      <c r="Q32" s="24"/>
      <c r="S32" s="15">
        <v>22</v>
      </c>
      <c r="T32" s="15">
        <v>2.25</v>
      </c>
      <c r="U32" s="15">
        <v>0.84</v>
      </c>
      <c r="V32" s="30">
        <f t="shared" si="3"/>
        <v>0.98920510304219789</v>
      </c>
      <c r="W32" s="24"/>
    </row>
    <row r="33" spans="1:23" s="11" customFormat="1" ht="19.5" customHeight="1">
      <c r="A33" s="15">
        <v>23</v>
      </c>
      <c r="B33" s="15">
        <v>2.2400000000000002</v>
      </c>
      <c r="C33" s="15">
        <v>0.86</v>
      </c>
      <c r="D33" s="30">
        <f t="shared" si="0"/>
        <v>0.99758337361043992</v>
      </c>
      <c r="E33" s="24"/>
      <c r="G33" s="15">
        <v>23</v>
      </c>
      <c r="H33" s="15">
        <v>2.2400000000000002</v>
      </c>
      <c r="I33" s="15">
        <v>0.79</v>
      </c>
      <c r="J33" s="30">
        <f t="shared" si="1"/>
        <v>0.9489489489489491</v>
      </c>
      <c r="K33" s="24"/>
      <c r="M33" s="15">
        <v>23</v>
      </c>
      <c r="N33" s="15">
        <v>2.2400000000000002</v>
      </c>
      <c r="O33" s="15">
        <v>0.84</v>
      </c>
      <c r="P33" s="30">
        <f t="shared" si="2"/>
        <v>0.98920510304219789</v>
      </c>
      <c r="Q33" s="24"/>
      <c r="S33" s="15">
        <v>23</v>
      </c>
      <c r="T33" s="15">
        <v>2.2400000000000002</v>
      </c>
      <c r="U33" s="15">
        <v>0.86</v>
      </c>
      <c r="V33" s="30">
        <f t="shared" si="3"/>
        <v>1.0127576054955836</v>
      </c>
      <c r="W33" s="24"/>
    </row>
    <row r="34" spans="1:23" s="11" customFormat="1" ht="19.5" customHeight="1">
      <c r="A34" s="15">
        <v>24</v>
      </c>
      <c r="B34" s="15">
        <v>2.2400000000000002</v>
      </c>
      <c r="C34" s="15">
        <v>0.8</v>
      </c>
      <c r="D34" s="30">
        <f t="shared" si="0"/>
        <v>0.927984533591107</v>
      </c>
      <c r="E34" s="15"/>
      <c r="G34" s="15">
        <v>24</v>
      </c>
      <c r="H34" s="15">
        <v>2.23</v>
      </c>
      <c r="I34" s="15">
        <v>0.73</v>
      </c>
      <c r="J34" s="30">
        <f t="shared" si="1"/>
        <v>0.87687687687687699</v>
      </c>
      <c r="K34" s="15"/>
      <c r="M34" s="15">
        <v>24</v>
      </c>
      <c r="N34" s="15">
        <v>2.23</v>
      </c>
      <c r="O34" s="15">
        <v>0.85</v>
      </c>
      <c r="P34" s="30">
        <f t="shared" si="2"/>
        <v>1.0009813542688908</v>
      </c>
      <c r="Q34" s="15"/>
      <c r="S34" s="15">
        <v>24</v>
      </c>
      <c r="T34" s="15">
        <v>2.2400000000000002</v>
      </c>
      <c r="U34" s="15">
        <v>0.81</v>
      </c>
      <c r="V34" s="30">
        <f t="shared" si="3"/>
        <v>0.95387634936211951</v>
      </c>
      <c r="W34" s="15"/>
    </row>
    <row r="35" spans="1:23">
      <c r="A35" s="45" t="s">
        <v>41</v>
      </c>
      <c r="B35" s="46">
        <v>2.23</v>
      </c>
      <c r="C35" s="46">
        <f>AVERAGE(C11:C34)</f>
        <v>0.8620833333333332</v>
      </c>
      <c r="D35" s="47">
        <f>AVERAGE(D11:D34)</f>
        <v>1.0000000000000002</v>
      </c>
      <c r="E35" s="48"/>
      <c r="G35" s="45" t="s">
        <v>41</v>
      </c>
      <c r="H35" s="46">
        <v>2.23</v>
      </c>
      <c r="I35" s="46">
        <f>AVERAGE(I11:I34)</f>
        <v>0.83249999999999991</v>
      </c>
      <c r="J35" s="47">
        <f>AVERAGE(J11:J34)</f>
        <v>1</v>
      </c>
      <c r="K35" s="48"/>
      <c r="M35" s="45" t="s">
        <v>41</v>
      </c>
      <c r="N35" s="46">
        <v>2.23</v>
      </c>
      <c r="O35" s="46">
        <f>AVERAGE(O11:O34)</f>
        <v>0.84916666666666696</v>
      </c>
      <c r="P35" s="47">
        <f>AVERAGE(P11:P34)</f>
        <v>0.99999999999999989</v>
      </c>
      <c r="Q35" s="48"/>
      <c r="S35" s="45" t="s">
        <v>41</v>
      </c>
      <c r="T35" s="46">
        <v>2.23</v>
      </c>
      <c r="U35" s="46">
        <f>AVERAGE(U11:U34)</f>
        <v>0.81916666666666649</v>
      </c>
      <c r="V35" s="47">
        <f>AVERAGE(V11:V34)</f>
        <v>0.96467124631992107</v>
      </c>
      <c r="W35" s="48"/>
    </row>
  </sheetData>
  <mergeCells count="4">
    <mergeCell ref="A1:D1"/>
    <mergeCell ref="G1:J1"/>
    <mergeCell ref="M1:P1"/>
    <mergeCell ref="S1:V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637F6-E12F-4250-A141-04D32BBC4DC2}">
  <sheetPr>
    <tabColor rgb="FF00B0F0"/>
  </sheetPr>
  <dimension ref="A1:Q35"/>
  <sheetViews>
    <sheetView topLeftCell="C1" zoomScale="85" zoomScaleNormal="85" workbookViewId="0">
      <selection activeCell="T10" sqref="T10"/>
    </sheetView>
  </sheetViews>
  <sheetFormatPr defaultRowHeight="17.399999999999999"/>
  <cols>
    <col min="1" max="1" width="14.8984375" bestFit="1" customWidth="1"/>
    <col min="2" max="2" width="17.8984375" bestFit="1" customWidth="1"/>
    <col min="3" max="3" width="18.59765625" bestFit="1" customWidth="1"/>
    <col min="4" max="4" width="6.69921875" customWidth="1"/>
    <col min="5" max="5" width="8.19921875" customWidth="1"/>
    <col min="7" max="7" width="14.8984375" bestFit="1" customWidth="1"/>
    <col min="8" max="8" width="18.796875" bestFit="1" customWidth="1"/>
    <col min="9" max="9" width="19.69921875" bestFit="1" customWidth="1"/>
    <col min="10" max="10" width="9.19921875" bestFit="1" customWidth="1"/>
    <col min="13" max="13" width="14.8984375" bestFit="1" customWidth="1"/>
    <col min="14" max="14" width="18.796875" bestFit="1" customWidth="1"/>
    <col min="15" max="15" width="19.69921875" bestFit="1" customWidth="1"/>
    <col min="16" max="16" width="6.796875" bestFit="1" customWidth="1"/>
    <col min="17" max="17" width="8.69921875" bestFit="1" customWidth="1"/>
  </cols>
  <sheetData>
    <row r="1" spans="1:17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</row>
    <row r="2" spans="1:17" s="3" customFormat="1" ht="24" customHeight="1">
      <c r="A2" s="7" t="s">
        <v>7</v>
      </c>
      <c r="B2" s="2" t="s">
        <v>103</v>
      </c>
      <c r="C2" s="2"/>
      <c r="D2" s="2"/>
      <c r="E2" s="4"/>
      <c r="G2" s="7" t="s">
        <v>7</v>
      </c>
      <c r="H2" s="2" t="s">
        <v>103</v>
      </c>
      <c r="I2" s="2"/>
      <c r="J2" s="2"/>
      <c r="K2" s="4"/>
      <c r="M2" s="7" t="s">
        <v>7</v>
      </c>
      <c r="N2" s="2" t="s">
        <v>103</v>
      </c>
      <c r="O2" s="2"/>
      <c r="P2" s="2"/>
      <c r="Q2" s="4"/>
    </row>
    <row r="3" spans="1:17" s="8" customFormat="1" ht="21.75" customHeight="1">
      <c r="A3" s="33" t="s">
        <v>3</v>
      </c>
      <c r="B3" s="19" t="s">
        <v>59</v>
      </c>
      <c r="C3" s="35" t="s">
        <v>49</v>
      </c>
      <c r="D3" s="34" t="s">
        <v>50</v>
      </c>
      <c r="E3" s="36"/>
      <c r="G3" s="33" t="s">
        <v>3</v>
      </c>
      <c r="H3" s="19" t="s">
        <v>115</v>
      </c>
      <c r="I3" s="35" t="s">
        <v>49</v>
      </c>
      <c r="J3" s="34" t="s">
        <v>50</v>
      </c>
      <c r="K3" s="36"/>
      <c r="M3" s="33" t="s">
        <v>3</v>
      </c>
      <c r="N3" s="19" t="s">
        <v>117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99</v>
      </c>
      <c r="C4" s="35" t="s">
        <v>12</v>
      </c>
      <c r="D4" s="18">
        <v>28</v>
      </c>
      <c r="E4" s="36"/>
      <c r="G4" s="33" t="s">
        <v>4</v>
      </c>
      <c r="H4" s="19" t="s">
        <v>99</v>
      </c>
      <c r="I4" s="35" t="s">
        <v>12</v>
      </c>
      <c r="J4" s="18">
        <v>28</v>
      </c>
      <c r="K4" s="36"/>
      <c r="M4" s="33" t="s">
        <v>4</v>
      </c>
      <c r="N4" s="19" t="s">
        <v>99</v>
      </c>
      <c r="O4" s="35" t="s">
        <v>12</v>
      </c>
      <c r="P4" s="18">
        <v>28</v>
      </c>
      <c r="Q4" s="36"/>
    </row>
    <row r="5" spans="1:17" s="8" customFormat="1" ht="21.75" customHeight="1">
      <c r="A5" s="33" t="s">
        <v>15</v>
      </c>
      <c r="B5" s="19" t="s">
        <v>100</v>
      </c>
      <c r="C5" s="35" t="s">
        <v>9</v>
      </c>
      <c r="D5" s="25">
        <v>53.69</v>
      </c>
      <c r="E5" s="36"/>
      <c r="G5" s="33" t="s">
        <v>15</v>
      </c>
      <c r="H5" s="19" t="s">
        <v>100</v>
      </c>
      <c r="I5" s="35" t="s">
        <v>9</v>
      </c>
      <c r="J5" s="25">
        <v>53.69</v>
      </c>
      <c r="K5" s="36"/>
      <c r="M5" s="33" t="s">
        <v>15</v>
      </c>
      <c r="N5" s="19" t="s">
        <v>100</v>
      </c>
      <c r="O5" s="35" t="s">
        <v>9</v>
      </c>
      <c r="P5" s="25">
        <v>53.69</v>
      </c>
      <c r="Q5" s="36"/>
    </row>
    <row r="6" spans="1:17" s="8" customFormat="1" ht="21.75" customHeight="1">
      <c r="A6" s="33" t="s">
        <v>5</v>
      </c>
      <c r="B6" s="19" t="s">
        <v>101</v>
      </c>
      <c r="C6" s="35" t="s">
        <v>10</v>
      </c>
      <c r="D6" s="18">
        <v>0</v>
      </c>
      <c r="E6" s="36"/>
      <c r="G6" s="33" t="s">
        <v>5</v>
      </c>
      <c r="H6" s="19" t="s">
        <v>101</v>
      </c>
      <c r="I6" s="35" t="s">
        <v>10</v>
      </c>
      <c r="J6" s="18">
        <v>0</v>
      </c>
      <c r="K6" s="36"/>
      <c r="M6" s="33" t="s">
        <v>5</v>
      </c>
      <c r="N6" s="19" t="s">
        <v>101</v>
      </c>
      <c r="O6" s="35" t="s">
        <v>10</v>
      </c>
      <c r="P6" s="18">
        <v>0</v>
      </c>
      <c r="Q6" s="3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</row>
    <row r="8" spans="1:17" s="8" customFormat="1" ht="21.75" customHeight="1">
      <c r="A8" s="9" t="s">
        <v>6</v>
      </c>
      <c r="B8" s="19" t="s">
        <v>102</v>
      </c>
      <c r="C8" s="35" t="s">
        <v>16</v>
      </c>
      <c r="D8" s="20">
        <v>0.96166666666666678</v>
      </c>
      <c r="E8" s="39"/>
      <c r="G8" s="9" t="s">
        <v>6</v>
      </c>
      <c r="H8" s="19" t="s">
        <v>102</v>
      </c>
      <c r="I8" s="35" t="s">
        <v>16</v>
      </c>
      <c r="J8" s="20">
        <f>AVERAGE(I11:I34)</f>
        <v>0.88958333333333339</v>
      </c>
      <c r="K8" s="39"/>
      <c r="M8" s="9" t="s">
        <v>6</v>
      </c>
      <c r="N8" s="19" t="s">
        <v>102</v>
      </c>
      <c r="O8" s="35" t="s">
        <v>16</v>
      </c>
      <c r="P8" s="20">
        <f>AVERAGE(O11:O34)</f>
        <v>0.85833333333333328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15">
        <v>1</v>
      </c>
      <c r="B11" s="15">
        <v>2.2400000000000002</v>
      </c>
      <c r="C11" s="15">
        <v>0.9</v>
      </c>
      <c r="D11" s="30">
        <v>0.97674418604651159</v>
      </c>
      <c r="E11" s="24"/>
      <c r="G11" s="15">
        <v>1</v>
      </c>
      <c r="H11" s="15">
        <v>2.2400000000000002</v>
      </c>
      <c r="I11" s="25">
        <v>0.78</v>
      </c>
      <c r="J11" s="30">
        <f>I11/$J$8</f>
        <v>0.87681498829039806</v>
      </c>
      <c r="K11" s="24"/>
      <c r="M11" s="15">
        <v>1</v>
      </c>
      <c r="N11" s="15">
        <v>2.2400000000000002</v>
      </c>
      <c r="O11" s="25">
        <v>0.73</v>
      </c>
      <c r="P11" s="30">
        <f>O11/$J$8</f>
        <v>0.82060889929742387</v>
      </c>
      <c r="Q11" s="24"/>
    </row>
    <row r="12" spans="1:17" s="11" customFormat="1" ht="19.5" customHeight="1">
      <c r="A12" s="15">
        <v>2</v>
      </c>
      <c r="B12" s="15">
        <v>2.23</v>
      </c>
      <c r="C12" s="15">
        <v>1.21</v>
      </c>
      <c r="D12" s="30">
        <v>1.0325581395348837</v>
      </c>
      <c r="E12" s="24"/>
      <c r="G12" s="15">
        <v>2</v>
      </c>
      <c r="H12" s="15">
        <v>2.23</v>
      </c>
      <c r="I12" s="25">
        <v>0.79</v>
      </c>
      <c r="J12" s="30">
        <f t="shared" ref="J12:J34" si="0">I12/$J$8</f>
        <v>0.88805620608899294</v>
      </c>
      <c r="K12" s="24"/>
      <c r="M12" s="15">
        <v>2</v>
      </c>
      <c r="N12" s="15">
        <v>2.23</v>
      </c>
      <c r="O12" s="25">
        <v>0.77</v>
      </c>
      <c r="P12" s="30">
        <f t="shared" ref="P12:P34" si="1">O12/$J$8</f>
        <v>0.86557377049180328</v>
      </c>
      <c r="Q12" s="24"/>
    </row>
    <row r="13" spans="1:17" s="11" customFormat="1" ht="19.5" customHeight="1">
      <c r="A13" s="17">
        <v>3</v>
      </c>
      <c r="B13" s="17">
        <v>2.2200000000000002</v>
      </c>
      <c r="C13" s="17">
        <v>1.2</v>
      </c>
      <c r="D13" s="29">
        <v>0.92093023255813955</v>
      </c>
      <c r="E13" s="17" t="s">
        <v>79</v>
      </c>
      <c r="G13" s="17">
        <v>3</v>
      </c>
      <c r="H13" s="17">
        <v>2.23</v>
      </c>
      <c r="I13" s="50">
        <v>0.9</v>
      </c>
      <c r="J13" s="29">
        <f t="shared" si="0"/>
        <v>1.0117096018735363</v>
      </c>
      <c r="K13" s="17" t="s">
        <v>19</v>
      </c>
      <c r="M13" s="17">
        <v>3</v>
      </c>
      <c r="N13" s="17">
        <v>2.23</v>
      </c>
      <c r="O13" s="50">
        <v>0.88</v>
      </c>
      <c r="P13" s="29">
        <f t="shared" si="1"/>
        <v>0.98922716627634655</v>
      </c>
      <c r="Q13" s="17" t="s">
        <v>19</v>
      </c>
    </row>
    <row r="14" spans="1:17" s="11" customFormat="1" ht="19.5" customHeight="1">
      <c r="A14" s="15">
        <v>4</v>
      </c>
      <c r="B14" s="15">
        <v>2.23</v>
      </c>
      <c r="C14" s="15">
        <v>1.07</v>
      </c>
      <c r="D14" s="30">
        <v>0.93488372093023264</v>
      </c>
      <c r="E14" s="15"/>
      <c r="G14" s="15">
        <v>4</v>
      </c>
      <c r="H14" s="15">
        <v>2.2400000000000002</v>
      </c>
      <c r="I14" s="25">
        <v>1.05</v>
      </c>
      <c r="J14" s="30">
        <f t="shared" si="0"/>
        <v>1.180327868852459</v>
      </c>
      <c r="K14" s="15"/>
      <c r="M14" s="15">
        <v>4</v>
      </c>
      <c r="N14" s="15">
        <v>2.2400000000000002</v>
      </c>
      <c r="O14" s="25">
        <v>0.83</v>
      </c>
      <c r="P14" s="30">
        <f t="shared" si="1"/>
        <v>0.93302107728337225</v>
      </c>
      <c r="Q14" s="15"/>
    </row>
    <row r="15" spans="1:17" s="11" customFormat="1" ht="19.5" customHeight="1">
      <c r="A15" s="15">
        <v>5</v>
      </c>
      <c r="B15" s="15">
        <v>2.23</v>
      </c>
      <c r="C15" s="15">
        <v>1.05</v>
      </c>
      <c r="D15" s="30">
        <v>1.0465116279069768</v>
      </c>
      <c r="E15" s="15"/>
      <c r="G15" s="15">
        <v>5</v>
      </c>
      <c r="H15" s="15">
        <v>2.23</v>
      </c>
      <c r="I15" s="25">
        <v>0.87</v>
      </c>
      <c r="J15" s="30">
        <f t="shared" si="0"/>
        <v>0.97798594847775167</v>
      </c>
      <c r="K15" s="15"/>
      <c r="M15" s="15">
        <v>5</v>
      </c>
      <c r="N15" s="15">
        <v>2.23</v>
      </c>
      <c r="O15" s="25">
        <v>0.86</v>
      </c>
      <c r="P15" s="30">
        <f t="shared" si="1"/>
        <v>0.96674473067915678</v>
      </c>
      <c r="Q15" s="15"/>
    </row>
    <row r="16" spans="1:17" s="11" customFormat="1" ht="19.5" customHeight="1">
      <c r="A16" s="15">
        <v>6</v>
      </c>
      <c r="B16" s="15">
        <v>2.2400000000000002</v>
      </c>
      <c r="C16" s="15">
        <v>0.75</v>
      </c>
      <c r="D16" s="30">
        <v>0.94883720930232562</v>
      </c>
      <c r="E16" s="15"/>
      <c r="G16" s="15">
        <v>6</v>
      </c>
      <c r="H16" s="15">
        <v>2.2400000000000002</v>
      </c>
      <c r="I16" s="25">
        <v>0.9</v>
      </c>
      <c r="J16" s="30">
        <f t="shared" si="0"/>
        <v>1.0117096018735363</v>
      </c>
      <c r="K16" s="15"/>
      <c r="M16" s="15">
        <v>6</v>
      </c>
      <c r="N16" s="15">
        <v>2.2400000000000002</v>
      </c>
      <c r="O16" s="25">
        <v>0.9</v>
      </c>
      <c r="P16" s="30">
        <f t="shared" si="1"/>
        <v>1.0117096018735363</v>
      </c>
      <c r="Q16" s="15"/>
    </row>
    <row r="17" spans="1:17" s="11" customFormat="1" ht="19.5" customHeight="1">
      <c r="A17" s="15">
        <v>7</v>
      </c>
      <c r="B17" s="15">
        <v>2.23</v>
      </c>
      <c r="C17" s="15">
        <v>1.1399999999999999</v>
      </c>
      <c r="D17" s="30">
        <v>1.0186046511627906</v>
      </c>
      <c r="E17" s="15"/>
      <c r="G17" s="15">
        <v>7</v>
      </c>
      <c r="H17" s="15">
        <v>2.23</v>
      </c>
      <c r="I17" s="25">
        <v>0.87</v>
      </c>
      <c r="J17" s="30">
        <f t="shared" si="0"/>
        <v>0.97798594847775167</v>
      </c>
      <c r="K17" s="15"/>
      <c r="M17" s="15">
        <v>7</v>
      </c>
      <c r="N17" s="15">
        <v>2.23</v>
      </c>
      <c r="O17" s="25">
        <v>0.84</v>
      </c>
      <c r="P17" s="30">
        <f t="shared" si="1"/>
        <v>0.94426229508196713</v>
      </c>
      <c r="Q17" s="15"/>
    </row>
    <row r="18" spans="1:17" s="11" customFormat="1" ht="19.5" customHeight="1">
      <c r="A18" s="15">
        <v>8</v>
      </c>
      <c r="B18" s="15">
        <v>2.25</v>
      </c>
      <c r="C18" s="15">
        <v>0.95</v>
      </c>
      <c r="D18" s="30">
        <v>1.0325581395348837</v>
      </c>
      <c r="E18" s="15"/>
      <c r="G18" s="15">
        <v>8</v>
      </c>
      <c r="H18" s="15">
        <v>2.2400000000000002</v>
      </c>
      <c r="I18" s="25">
        <v>0.89</v>
      </c>
      <c r="J18" s="30">
        <f t="shared" si="0"/>
        <v>1.0004683840749413</v>
      </c>
      <c r="K18" s="15"/>
      <c r="M18" s="15">
        <v>8</v>
      </c>
      <c r="N18" s="15">
        <v>2.2400000000000002</v>
      </c>
      <c r="O18" s="25">
        <v>0.93</v>
      </c>
      <c r="P18" s="30">
        <f t="shared" si="1"/>
        <v>1.0454332552693208</v>
      </c>
      <c r="Q18" s="15"/>
    </row>
    <row r="19" spans="1:17" s="11" customFormat="1" ht="19.5" customHeight="1">
      <c r="A19" s="15">
        <v>9</v>
      </c>
      <c r="B19" s="15">
        <v>2.23</v>
      </c>
      <c r="C19" s="15">
        <v>0.73</v>
      </c>
      <c r="D19" s="30">
        <v>0.99069767441860457</v>
      </c>
      <c r="E19" s="15"/>
      <c r="G19" s="15">
        <v>9</v>
      </c>
      <c r="H19" s="15">
        <v>2.23</v>
      </c>
      <c r="I19" s="25">
        <v>0.82</v>
      </c>
      <c r="J19" s="30">
        <f t="shared" si="0"/>
        <v>0.92177985948477736</v>
      </c>
      <c r="K19" s="15"/>
      <c r="M19" s="15">
        <v>9</v>
      </c>
      <c r="N19" s="15">
        <v>2.23</v>
      </c>
      <c r="O19" s="25">
        <v>0.77</v>
      </c>
      <c r="P19" s="30">
        <f t="shared" si="1"/>
        <v>0.86557377049180328</v>
      </c>
      <c r="Q19" s="15"/>
    </row>
    <row r="20" spans="1:17" s="11" customFormat="1" ht="19.5" customHeight="1">
      <c r="A20" s="15">
        <v>10</v>
      </c>
      <c r="B20" s="15">
        <v>2.25</v>
      </c>
      <c r="C20" s="15">
        <v>0.93</v>
      </c>
      <c r="D20" s="30">
        <v>1.0046511627906975</v>
      </c>
      <c r="E20" s="15"/>
      <c r="G20" s="15">
        <v>10</v>
      </c>
      <c r="H20" s="15">
        <v>2.2400000000000002</v>
      </c>
      <c r="I20" s="25">
        <v>0.96</v>
      </c>
      <c r="J20" s="30">
        <f t="shared" si="0"/>
        <v>1.0791569086651054</v>
      </c>
      <c r="K20" s="15"/>
      <c r="M20" s="15">
        <v>10</v>
      </c>
      <c r="N20" s="15">
        <v>2.2400000000000002</v>
      </c>
      <c r="O20" s="25">
        <v>0.88</v>
      </c>
      <c r="P20" s="30">
        <f t="shared" si="1"/>
        <v>0.98922716627634655</v>
      </c>
      <c r="Q20" s="15"/>
    </row>
    <row r="21" spans="1:17" s="11" customFormat="1" ht="19.5" customHeight="1">
      <c r="A21" s="15">
        <v>11</v>
      </c>
      <c r="B21" s="15">
        <v>2.2400000000000002</v>
      </c>
      <c r="C21" s="15">
        <v>1.18</v>
      </c>
      <c r="D21" s="30">
        <v>0.92093023255813955</v>
      </c>
      <c r="E21" s="15"/>
      <c r="G21" s="15">
        <v>11</v>
      </c>
      <c r="H21" s="15">
        <v>2.2400000000000002</v>
      </c>
      <c r="I21" s="25">
        <v>0.95</v>
      </c>
      <c r="J21" s="30">
        <f t="shared" si="0"/>
        <v>1.0679156908665104</v>
      </c>
      <c r="K21" s="15"/>
      <c r="M21" s="15">
        <v>11</v>
      </c>
      <c r="N21" s="15">
        <v>2.2400000000000002</v>
      </c>
      <c r="O21" s="25">
        <v>0.93</v>
      </c>
      <c r="P21" s="30">
        <f t="shared" si="1"/>
        <v>1.0454332552693208</v>
      </c>
      <c r="Q21" s="15"/>
    </row>
    <row r="22" spans="1:17" s="11" customFormat="1" ht="19.5" customHeight="1">
      <c r="A22" s="15">
        <v>12</v>
      </c>
      <c r="B22" s="15">
        <v>2.2400000000000002</v>
      </c>
      <c r="C22" s="15">
        <v>1.1599999999999999</v>
      </c>
      <c r="D22" s="30">
        <v>1.0465116279069768</v>
      </c>
      <c r="E22" s="15"/>
      <c r="G22" s="15">
        <v>12</v>
      </c>
      <c r="H22" s="15">
        <v>2.23</v>
      </c>
      <c r="I22" s="25">
        <v>1</v>
      </c>
      <c r="J22" s="30">
        <f t="shared" si="0"/>
        <v>1.1241217798594847</v>
      </c>
      <c r="K22" s="15"/>
      <c r="M22" s="15">
        <v>12</v>
      </c>
      <c r="N22" s="15">
        <v>2.23</v>
      </c>
      <c r="O22" s="25">
        <v>0.83</v>
      </c>
      <c r="P22" s="30">
        <f t="shared" si="1"/>
        <v>0.93302107728337225</v>
      </c>
      <c r="Q22" s="15"/>
    </row>
    <row r="23" spans="1:17" s="11" customFormat="1" ht="19.5" customHeight="1">
      <c r="A23" s="15">
        <v>13</v>
      </c>
      <c r="B23" s="15">
        <v>2.25</v>
      </c>
      <c r="C23" s="15">
        <v>1.1200000000000001</v>
      </c>
      <c r="D23" s="30">
        <v>1.0325581395348837</v>
      </c>
      <c r="E23" s="15"/>
      <c r="G23" s="15">
        <v>13</v>
      </c>
      <c r="H23" s="15">
        <v>2.2400000000000002</v>
      </c>
      <c r="I23" s="25">
        <v>1.04</v>
      </c>
      <c r="J23" s="30">
        <f t="shared" si="0"/>
        <v>1.1690866510538642</v>
      </c>
      <c r="K23" s="15"/>
      <c r="M23" s="15">
        <v>13</v>
      </c>
      <c r="N23" s="15">
        <v>2.2400000000000002</v>
      </c>
      <c r="O23" s="25">
        <v>0.96</v>
      </c>
      <c r="P23" s="30">
        <f t="shared" si="1"/>
        <v>1.0791569086651054</v>
      </c>
      <c r="Q23" s="15"/>
    </row>
    <row r="24" spans="1:17" s="11" customFormat="1" ht="19.5" customHeight="1">
      <c r="A24" s="15">
        <v>14</v>
      </c>
      <c r="B24" s="15">
        <v>2.25</v>
      </c>
      <c r="C24" s="15">
        <v>0.84</v>
      </c>
      <c r="D24" s="30">
        <v>0.97674418604651159</v>
      </c>
      <c r="E24" s="15"/>
      <c r="G24" s="15">
        <v>14</v>
      </c>
      <c r="H24" s="15">
        <v>2.2400000000000002</v>
      </c>
      <c r="I24" s="25">
        <v>0.83</v>
      </c>
      <c r="J24" s="30">
        <f t="shared" si="0"/>
        <v>0.93302107728337225</v>
      </c>
      <c r="K24" s="15"/>
      <c r="M24" s="15">
        <v>14</v>
      </c>
      <c r="N24" s="15">
        <v>2.2400000000000002</v>
      </c>
      <c r="O24" s="25">
        <v>0.76</v>
      </c>
      <c r="P24" s="30">
        <f t="shared" si="1"/>
        <v>0.8543325526932084</v>
      </c>
      <c r="Q24" s="15"/>
    </row>
    <row r="25" spans="1:17" s="11" customFormat="1" ht="19.5" customHeight="1">
      <c r="A25" s="15">
        <v>15</v>
      </c>
      <c r="B25" s="15">
        <v>2.23</v>
      </c>
      <c r="C25" s="15">
        <v>0.73</v>
      </c>
      <c r="D25" s="30">
        <v>0.94883720930232562</v>
      </c>
      <c r="E25" s="15"/>
      <c r="G25" s="15">
        <v>15</v>
      </c>
      <c r="H25" s="15">
        <v>2.23</v>
      </c>
      <c r="I25" s="25">
        <v>0.9</v>
      </c>
      <c r="J25" s="30">
        <f t="shared" si="0"/>
        <v>1.0117096018735363</v>
      </c>
      <c r="K25" s="15"/>
      <c r="M25" s="15">
        <v>15</v>
      </c>
      <c r="N25" s="15">
        <v>2.23</v>
      </c>
      <c r="O25" s="25">
        <v>0.92</v>
      </c>
      <c r="P25" s="30">
        <f t="shared" si="1"/>
        <v>1.0341920374707261</v>
      </c>
      <c r="Q25" s="15"/>
    </row>
    <row r="26" spans="1:17" s="11" customFormat="1" ht="19.5" customHeight="1">
      <c r="A26" s="15">
        <v>16</v>
      </c>
      <c r="B26" s="15">
        <v>2.23</v>
      </c>
      <c r="C26" s="15">
        <v>1.0900000000000001</v>
      </c>
      <c r="D26" s="30">
        <v>0.92093023255813955</v>
      </c>
      <c r="E26" s="15"/>
      <c r="G26" s="15">
        <v>16</v>
      </c>
      <c r="H26" s="15">
        <v>2.23</v>
      </c>
      <c r="I26" s="25">
        <v>0.8</v>
      </c>
      <c r="J26" s="30">
        <f t="shared" si="0"/>
        <v>0.89929742388758782</v>
      </c>
      <c r="K26" s="15"/>
      <c r="M26" s="15">
        <v>16</v>
      </c>
      <c r="N26" s="15">
        <v>2.23</v>
      </c>
      <c r="O26" s="25">
        <v>0.88</v>
      </c>
      <c r="P26" s="30">
        <f t="shared" si="1"/>
        <v>0.98922716627634655</v>
      </c>
      <c r="Q26" s="15"/>
    </row>
    <row r="27" spans="1:17" s="11" customFormat="1" ht="19.5" customHeight="1">
      <c r="A27" s="15">
        <v>17</v>
      </c>
      <c r="B27" s="15">
        <v>2.2400000000000002</v>
      </c>
      <c r="C27" s="15">
        <v>1.02</v>
      </c>
      <c r="D27" s="30">
        <v>1.0744186046511628</v>
      </c>
      <c r="E27" s="15"/>
      <c r="G27" s="15">
        <v>17</v>
      </c>
      <c r="H27" s="15">
        <v>2.2400000000000002</v>
      </c>
      <c r="I27" s="25">
        <v>1.02</v>
      </c>
      <c r="J27" s="30">
        <f t="shared" si="0"/>
        <v>1.1466042154566745</v>
      </c>
      <c r="K27" s="15"/>
      <c r="M27" s="15">
        <v>17</v>
      </c>
      <c r="N27" s="15">
        <v>2.2400000000000002</v>
      </c>
      <c r="O27" s="25">
        <v>0.95</v>
      </c>
      <c r="P27" s="30">
        <f t="shared" si="1"/>
        <v>1.0679156908665104</v>
      </c>
      <c r="Q27" s="15"/>
    </row>
    <row r="28" spans="1:17" s="11" customFormat="1" ht="19.5" customHeight="1">
      <c r="A28" s="15">
        <v>18</v>
      </c>
      <c r="B28" s="15">
        <v>2.23</v>
      </c>
      <c r="C28" s="15">
        <v>0.79</v>
      </c>
      <c r="D28" s="30">
        <v>1.0604651162790697</v>
      </c>
      <c r="E28" s="15"/>
      <c r="G28" s="15">
        <v>18</v>
      </c>
      <c r="H28" s="15">
        <v>2.23</v>
      </c>
      <c r="I28" s="25">
        <v>0.77</v>
      </c>
      <c r="J28" s="30">
        <f t="shared" si="0"/>
        <v>0.86557377049180328</v>
      </c>
      <c r="K28" s="15"/>
      <c r="M28" s="15">
        <v>18</v>
      </c>
      <c r="N28" s="15">
        <v>2.23</v>
      </c>
      <c r="O28" s="25">
        <v>0.76</v>
      </c>
      <c r="P28" s="30">
        <f t="shared" si="1"/>
        <v>0.8543325526932084</v>
      </c>
      <c r="Q28" s="15"/>
    </row>
    <row r="29" spans="1:17" s="11" customFormat="1" ht="19.5" customHeight="1">
      <c r="A29" s="15">
        <v>19</v>
      </c>
      <c r="B29" s="15">
        <v>2.25</v>
      </c>
      <c r="C29" s="15">
        <v>0.99</v>
      </c>
      <c r="D29" s="30">
        <v>0.99069767441860457</v>
      </c>
      <c r="E29" s="15"/>
      <c r="G29" s="15">
        <v>19</v>
      </c>
      <c r="H29" s="15">
        <v>2.25</v>
      </c>
      <c r="I29" s="25">
        <v>0.92</v>
      </c>
      <c r="J29" s="30">
        <f t="shared" si="0"/>
        <v>1.0341920374707261</v>
      </c>
      <c r="K29" s="15"/>
      <c r="M29" s="15">
        <v>19</v>
      </c>
      <c r="N29" s="15">
        <v>2.2599999999999998</v>
      </c>
      <c r="O29" s="25">
        <v>0.92</v>
      </c>
      <c r="P29" s="30">
        <f t="shared" si="1"/>
        <v>1.0341920374707261</v>
      </c>
      <c r="Q29" s="15"/>
    </row>
    <row r="30" spans="1:17" s="11" customFormat="1" ht="19.5" customHeight="1">
      <c r="A30" s="15">
        <v>20</v>
      </c>
      <c r="B30" s="15">
        <v>2.2400000000000002</v>
      </c>
      <c r="C30" s="15">
        <v>0.94</v>
      </c>
      <c r="D30" s="30">
        <v>0.99069767441860457</v>
      </c>
      <c r="E30" s="15"/>
      <c r="G30" s="15">
        <v>20</v>
      </c>
      <c r="H30" s="15">
        <v>2.2400000000000002</v>
      </c>
      <c r="I30" s="25">
        <v>0.99</v>
      </c>
      <c r="J30" s="30">
        <f t="shared" si="0"/>
        <v>1.1128805620608899</v>
      </c>
      <c r="K30" s="15"/>
      <c r="M30" s="15">
        <v>20</v>
      </c>
      <c r="N30" s="15">
        <v>2.2400000000000002</v>
      </c>
      <c r="O30" s="25">
        <v>0.99</v>
      </c>
      <c r="P30" s="30">
        <f t="shared" si="1"/>
        <v>1.1128805620608899</v>
      </c>
      <c r="Q30" s="15"/>
    </row>
    <row r="31" spans="1:17" s="11" customFormat="1" ht="19.5" customHeight="1">
      <c r="A31" s="15">
        <v>21</v>
      </c>
      <c r="B31" s="15">
        <v>2.23</v>
      </c>
      <c r="C31" s="15">
        <v>1.03</v>
      </c>
      <c r="D31" s="30">
        <v>1.0325581395348837</v>
      </c>
      <c r="E31" s="15"/>
      <c r="G31" s="15">
        <v>21</v>
      </c>
      <c r="H31" s="15">
        <v>2.23</v>
      </c>
      <c r="I31" s="25">
        <v>1.01</v>
      </c>
      <c r="J31" s="30">
        <f t="shared" si="0"/>
        <v>1.1353629976580795</v>
      </c>
      <c r="K31" s="15"/>
      <c r="M31" s="15">
        <v>21</v>
      </c>
      <c r="N31" s="15">
        <v>2.23</v>
      </c>
      <c r="O31" s="25">
        <v>0.91</v>
      </c>
      <c r="P31" s="30">
        <f t="shared" si="1"/>
        <v>1.0229508196721311</v>
      </c>
      <c r="Q31" s="15"/>
    </row>
    <row r="32" spans="1:17" s="11" customFormat="1" ht="19.5" customHeight="1">
      <c r="A32" s="15">
        <v>22</v>
      </c>
      <c r="B32" s="15">
        <v>2.2400000000000002</v>
      </c>
      <c r="C32" s="15">
        <v>0.75</v>
      </c>
      <c r="D32" s="30">
        <v>1.0186046511627906</v>
      </c>
      <c r="E32" s="15"/>
      <c r="G32" s="15">
        <v>22</v>
      </c>
      <c r="H32" s="15">
        <v>2.25</v>
      </c>
      <c r="I32" s="25">
        <v>0.75</v>
      </c>
      <c r="J32" s="30">
        <f t="shared" si="0"/>
        <v>0.84309133489461352</v>
      </c>
      <c r="K32" s="15"/>
      <c r="M32" s="15">
        <v>22</v>
      </c>
      <c r="N32" s="15">
        <v>2.25</v>
      </c>
      <c r="O32" s="25">
        <v>0.78</v>
      </c>
      <c r="P32" s="30">
        <f t="shared" si="1"/>
        <v>0.87681498829039806</v>
      </c>
      <c r="Q32" s="15"/>
    </row>
    <row r="33" spans="1:17" s="11" customFormat="1" ht="19.5" customHeight="1">
      <c r="A33" s="15">
        <v>23</v>
      </c>
      <c r="B33" s="15">
        <v>2.2400000000000002</v>
      </c>
      <c r="C33" s="15">
        <v>0.76</v>
      </c>
      <c r="D33" s="30">
        <v>1.0604651162790697</v>
      </c>
      <c r="E33" s="15"/>
      <c r="G33" s="15">
        <v>23</v>
      </c>
      <c r="H33" s="15">
        <v>2.2400000000000002</v>
      </c>
      <c r="I33" s="25">
        <v>0.73</v>
      </c>
      <c r="J33" s="30">
        <f t="shared" si="0"/>
        <v>0.82060889929742387</v>
      </c>
      <c r="K33" s="15"/>
      <c r="M33" s="15">
        <v>23</v>
      </c>
      <c r="N33" s="15">
        <v>2.2400000000000002</v>
      </c>
      <c r="O33" s="25">
        <v>0.83</v>
      </c>
      <c r="P33" s="30">
        <f t="shared" si="1"/>
        <v>0.93302107728337225</v>
      </c>
      <c r="Q33" s="15"/>
    </row>
    <row r="34" spans="1:17" s="11" customFormat="1" ht="19.5" customHeight="1">
      <c r="A34" s="15">
        <v>24</v>
      </c>
      <c r="B34" s="15">
        <v>2.23</v>
      </c>
      <c r="C34" s="15">
        <v>0.75</v>
      </c>
      <c r="D34" s="30">
        <v>1.0186046511627906</v>
      </c>
      <c r="E34" s="15"/>
      <c r="G34" s="15">
        <v>24</v>
      </c>
      <c r="H34" s="15">
        <v>2.23</v>
      </c>
      <c r="I34" s="25">
        <v>0.81</v>
      </c>
      <c r="J34" s="30">
        <f t="shared" si="0"/>
        <v>0.9105386416861827</v>
      </c>
      <c r="K34" s="15"/>
      <c r="M34" s="15">
        <v>24</v>
      </c>
      <c r="N34" s="15">
        <v>2.23</v>
      </c>
      <c r="O34" s="25">
        <v>0.79</v>
      </c>
      <c r="P34" s="30">
        <f t="shared" si="1"/>
        <v>0.88805620608899294</v>
      </c>
      <c r="Q34" s="15"/>
    </row>
    <row r="35" spans="1:17">
      <c r="A35" s="45" t="s">
        <v>41</v>
      </c>
      <c r="B35" s="46">
        <v>2.23</v>
      </c>
      <c r="C35" s="46">
        <f>AVERAGE(C11:C34)</f>
        <v>0.96166666666666678</v>
      </c>
      <c r="D35" s="47">
        <f>AVERAGE(D11:D34)</f>
        <v>1</v>
      </c>
      <c r="E35" s="48"/>
      <c r="G35" s="45" t="s">
        <v>41</v>
      </c>
      <c r="H35" s="46">
        <v>2.23</v>
      </c>
      <c r="I35" s="46">
        <f>AVERAGE(I11:I34)</f>
        <v>0.88958333333333339</v>
      </c>
      <c r="J35" s="47">
        <f>AVERAGE(J11:J34)</f>
        <v>0.99999999999999989</v>
      </c>
      <c r="K35" s="48"/>
      <c r="M35" s="45" t="s">
        <v>41</v>
      </c>
      <c r="N35" s="46">
        <f>AVERAGE(N11:N34)</f>
        <v>2.2366666666666664</v>
      </c>
      <c r="O35" s="46">
        <f>AVERAGE(O11:O34)</f>
        <v>0.85833333333333328</v>
      </c>
      <c r="P35" s="47">
        <f>AVERAGE(P11:P34)</f>
        <v>0.96487119437939128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6D4EA-236D-47D6-8FDA-CDE6B761F888}">
  <sheetPr>
    <tabColor rgb="FF00B0F0"/>
  </sheetPr>
  <dimension ref="A1:Q35"/>
  <sheetViews>
    <sheetView topLeftCell="A10" zoomScale="85" zoomScaleNormal="85" workbookViewId="0">
      <selection activeCell="N12" sqref="N12"/>
    </sheetView>
  </sheetViews>
  <sheetFormatPr defaultRowHeight="17.399999999999999"/>
  <cols>
    <col min="1" max="1" width="14.8984375" bestFit="1" customWidth="1"/>
    <col min="2" max="2" width="18.796875" bestFit="1" customWidth="1"/>
    <col min="3" max="3" width="19.69921875" bestFit="1" customWidth="1"/>
    <col min="4" max="4" width="6.796875" bestFit="1" customWidth="1"/>
    <col min="5" max="5" width="8.69921875" bestFit="1" customWidth="1"/>
    <col min="7" max="7" width="14.8984375" bestFit="1" customWidth="1"/>
    <col min="8" max="8" width="18.796875" bestFit="1" customWidth="1"/>
    <col min="9" max="9" width="19.69921875" bestFit="1" customWidth="1"/>
    <col min="10" max="10" width="9.19921875" bestFit="1" customWidth="1"/>
    <col min="13" max="13" width="14.8984375" bestFit="1" customWidth="1"/>
    <col min="14" max="14" width="18.796875" bestFit="1" customWidth="1"/>
    <col min="15" max="15" width="19.69921875" bestFit="1" customWidth="1"/>
    <col min="16" max="16" width="6.796875" bestFit="1" customWidth="1"/>
    <col min="17" max="17" width="8.69921875" bestFit="1" customWidth="1"/>
  </cols>
  <sheetData>
    <row r="1" spans="1:17" s="1" customFormat="1" ht="30" customHeight="1">
      <c r="A1" s="53" t="s">
        <v>14</v>
      </c>
      <c r="B1" s="53"/>
      <c r="C1" s="53"/>
      <c r="D1" s="53"/>
      <c r="E1" s="32"/>
      <c r="G1"/>
      <c r="H1"/>
      <c r="I1"/>
      <c r="J1"/>
      <c r="K1"/>
      <c r="L1"/>
      <c r="M1"/>
      <c r="N1"/>
      <c r="O1"/>
      <c r="P1"/>
      <c r="Q1"/>
    </row>
    <row r="2" spans="1:17" s="3" customFormat="1" ht="24" customHeight="1">
      <c r="A2" s="7" t="s">
        <v>7</v>
      </c>
      <c r="B2" s="2" t="s">
        <v>119</v>
      </c>
      <c r="C2" s="2"/>
      <c r="D2" s="2"/>
      <c r="E2" s="4"/>
      <c r="G2"/>
      <c r="H2"/>
      <c r="I2"/>
      <c r="J2"/>
      <c r="K2"/>
      <c r="L2"/>
      <c r="M2"/>
      <c r="N2"/>
      <c r="O2"/>
      <c r="P2"/>
      <c r="Q2"/>
    </row>
    <row r="3" spans="1:17" s="8" customFormat="1" ht="21.75" customHeight="1">
      <c r="A3" s="33" t="s">
        <v>3</v>
      </c>
      <c r="B3" s="19" t="s">
        <v>117</v>
      </c>
      <c r="C3" s="35" t="s">
        <v>49</v>
      </c>
      <c r="D3" s="34" t="s">
        <v>50</v>
      </c>
      <c r="E3" s="36"/>
      <c r="G3"/>
      <c r="H3"/>
      <c r="I3"/>
      <c r="J3"/>
      <c r="K3"/>
      <c r="L3"/>
      <c r="M3"/>
      <c r="N3"/>
      <c r="O3"/>
      <c r="P3"/>
      <c r="Q3"/>
    </row>
    <row r="4" spans="1:17" s="8" customFormat="1" ht="21.75" customHeight="1">
      <c r="A4" s="33" t="s">
        <v>4</v>
      </c>
      <c r="B4" s="19" t="s">
        <v>99</v>
      </c>
      <c r="C4" s="35" t="s">
        <v>12</v>
      </c>
      <c r="D4" s="18">
        <v>25</v>
      </c>
      <c r="E4" s="36"/>
      <c r="G4"/>
      <c r="H4"/>
      <c r="I4"/>
      <c r="J4"/>
      <c r="K4"/>
      <c r="L4"/>
      <c r="M4"/>
      <c r="N4"/>
      <c r="O4"/>
      <c r="P4"/>
      <c r="Q4"/>
    </row>
    <row r="5" spans="1:17" s="8" customFormat="1" ht="21.75" customHeight="1">
      <c r="A5" s="33" t="s">
        <v>15</v>
      </c>
      <c r="B5" s="19" t="s">
        <v>100</v>
      </c>
      <c r="C5" s="35" t="s">
        <v>9</v>
      </c>
      <c r="D5" s="25">
        <v>53.69</v>
      </c>
      <c r="E5" s="36"/>
      <c r="G5"/>
      <c r="H5"/>
      <c r="I5"/>
      <c r="J5"/>
      <c r="K5"/>
      <c r="L5"/>
      <c r="M5"/>
      <c r="N5"/>
      <c r="O5"/>
      <c r="P5"/>
      <c r="Q5"/>
    </row>
    <row r="6" spans="1:17" s="8" customFormat="1" ht="21.75" customHeight="1">
      <c r="A6" s="33" t="s">
        <v>5</v>
      </c>
      <c r="B6" s="19" t="s">
        <v>24</v>
      </c>
      <c r="C6" s="35" t="s">
        <v>10</v>
      </c>
      <c r="D6" s="18">
        <v>0</v>
      </c>
      <c r="E6" s="36"/>
      <c r="G6"/>
      <c r="H6"/>
      <c r="I6"/>
      <c r="J6"/>
      <c r="K6"/>
      <c r="L6"/>
      <c r="M6"/>
      <c r="N6"/>
      <c r="O6"/>
      <c r="P6"/>
      <c r="Q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/>
      <c r="H7"/>
      <c r="I7"/>
      <c r="J7"/>
      <c r="K7"/>
      <c r="L7"/>
      <c r="M7"/>
      <c r="N7"/>
      <c r="O7"/>
      <c r="P7"/>
      <c r="Q7"/>
    </row>
    <row r="8" spans="1:17" s="8" customFormat="1" ht="21.75" customHeight="1">
      <c r="A8" s="9" t="s">
        <v>6</v>
      </c>
      <c r="B8" s="19" t="s">
        <v>118</v>
      </c>
      <c r="C8" s="35" t="s">
        <v>16</v>
      </c>
      <c r="D8" s="20">
        <v>0.96166666666666678</v>
      </c>
      <c r="E8" s="39"/>
      <c r="G8"/>
      <c r="H8"/>
      <c r="I8"/>
      <c r="J8"/>
      <c r="K8"/>
      <c r="L8"/>
      <c r="M8"/>
      <c r="N8"/>
      <c r="O8"/>
      <c r="P8"/>
      <c r="Q8"/>
    </row>
    <row r="9" spans="1:17" s="1" customFormat="1" ht="24.75" customHeight="1">
      <c r="A9" s="7" t="s">
        <v>8</v>
      </c>
      <c r="B9" s="5"/>
      <c r="C9" s="6"/>
      <c r="D9" s="6"/>
      <c r="E9" s="32"/>
      <c r="G9"/>
      <c r="H9"/>
      <c r="I9"/>
      <c r="J9"/>
      <c r="K9"/>
      <c r="L9"/>
      <c r="M9"/>
      <c r="N9"/>
      <c r="O9"/>
      <c r="P9"/>
      <c r="Q9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/>
      <c r="H10"/>
      <c r="I10"/>
      <c r="J10"/>
      <c r="K10"/>
      <c r="L10"/>
      <c r="M10"/>
      <c r="N10"/>
      <c r="O10"/>
      <c r="P10"/>
      <c r="Q10"/>
    </row>
    <row r="11" spans="1:17" s="10" customFormat="1" ht="19.5" customHeight="1">
      <c r="A11" s="15">
        <v>1</v>
      </c>
      <c r="B11" s="15">
        <v>2.23</v>
      </c>
      <c r="C11" s="15">
        <v>0.74</v>
      </c>
      <c r="D11" s="30">
        <v>0.97674418604651159</v>
      </c>
      <c r="E11" s="24"/>
      <c r="G11"/>
      <c r="H11"/>
      <c r="I11"/>
      <c r="J11"/>
      <c r="K11"/>
      <c r="L11"/>
      <c r="M11"/>
      <c r="N11"/>
      <c r="O11"/>
      <c r="P11"/>
      <c r="Q11"/>
    </row>
    <row r="12" spans="1:17" s="11" customFormat="1" ht="19.5" customHeight="1">
      <c r="A12" s="15">
        <v>2</v>
      </c>
      <c r="B12" s="15">
        <v>2.2599999999999998</v>
      </c>
      <c r="C12" s="15">
        <v>0.62</v>
      </c>
      <c r="D12" s="30">
        <v>1.0325581395348837</v>
      </c>
      <c r="E12" s="24"/>
      <c r="G12"/>
      <c r="H12"/>
      <c r="I12"/>
      <c r="J12"/>
      <c r="K12"/>
      <c r="L12"/>
      <c r="M12"/>
      <c r="N12"/>
      <c r="O12"/>
      <c r="P12"/>
      <c r="Q12"/>
    </row>
    <row r="13" spans="1:17" s="11" customFormat="1" ht="19.5" customHeight="1">
      <c r="A13" s="24">
        <v>3</v>
      </c>
      <c r="B13" s="24">
        <v>2.23</v>
      </c>
      <c r="C13" s="24">
        <v>0.6</v>
      </c>
      <c r="D13" s="28">
        <v>0.92093023255813955</v>
      </c>
      <c r="E13" s="24"/>
      <c r="G13"/>
      <c r="H13"/>
      <c r="I13"/>
      <c r="J13"/>
      <c r="K13"/>
      <c r="L13"/>
      <c r="M13"/>
      <c r="N13"/>
      <c r="O13"/>
      <c r="P13"/>
      <c r="Q13"/>
    </row>
    <row r="14" spans="1:17" s="11" customFormat="1" ht="19.5" customHeight="1">
      <c r="A14" s="15">
        <v>4</v>
      </c>
      <c r="B14" s="15">
        <v>2.25</v>
      </c>
      <c r="C14" s="15">
        <v>0.81</v>
      </c>
      <c r="D14" s="30">
        <v>0.93488372093023264</v>
      </c>
      <c r="E14" s="15"/>
      <c r="G14"/>
      <c r="H14"/>
      <c r="I14"/>
      <c r="J14"/>
      <c r="K14"/>
      <c r="L14"/>
      <c r="M14"/>
      <c r="N14"/>
      <c r="O14"/>
      <c r="P14"/>
      <c r="Q14"/>
    </row>
    <row r="15" spans="1:17" s="11" customFormat="1" ht="19.5" customHeight="1">
      <c r="A15" s="15">
        <v>5</v>
      </c>
      <c r="B15" s="15">
        <v>2.2400000000000002</v>
      </c>
      <c r="C15" s="15">
        <v>0.61</v>
      </c>
      <c r="D15" s="30">
        <v>1.0465116279069768</v>
      </c>
      <c r="E15" s="15"/>
      <c r="G15"/>
      <c r="H15"/>
      <c r="I15"/>
      <c r="J15"/>
      <c r="K15"/>
      <c r="L15"/>
      <c r="M15"/>
      <c r="N15"/>
      <c r="O15"/>
      <c r="P15"/>
      <c r="Q15"/>
    </row>
    <row r="16" spans="1:17" s="11" customFormat="1" ht="19.5" customHeight="1">
      <c r="A16" s="15">
        <v>6</v>
      </c>
      <c r="B16" s="15">
        <v>2.2599999999999998</v>
      </c>
      <c r="C16" s="15">
        <v>0.76</v>
      </c>
      <c r="D16" s="30">
        <v>0.94883720930232562</v>
      </c>
      <c r="E16" s="15"/>
      <c r="G16"/>
      <c r="H16"/>
      <c r="I16"/>
      <c r="J16"/>
      <c r="K16"/>
      <c r="L16"/>
      <c r="M16"/>
      <c r="N16"/>
      <c r="O16"/>
      <c r="P16"/>
      <c r="Q16"/>
    </row>
    <row r="17" spans="1:17" s="11" customFormat="1" ht="19.5" customHeight="1">
      <c r="A17" s="15">
        <v>7</v>
      </c>
      <c r="B17" s="15">
        <v>2.23</v>
      </c>
      <c r="C17" s="15">
        <v>0.6</v>
      </c>
      <c r="D17" s="30">
        <v>1.0186046511627906</v>
      </c>
      <c r="E17" s="15"/>
      <c r="G17"/>
      <c r="H17"/>
      <c r="I17"/>
      <c r="J17"/>
      <c r="K17"/>
      <c r="L17"/>
      <c r="M17"/>
      <c r="N17"/>
      <c r="O17"/>
      <c r="P17"/>
      <c r="Q17"/>
    </row>
    <row r="18" spans="1:17" s="11" customFormat="1" ht="19.5" customHeight="1">
      <c r="A18" s="15">
        <v>8</v>
      </c>
      <c r="B18" s="15">
        <v>2.25</v>
      </c>
      <c r="C18" s="15">
        <v>0.7</v>
      </c>
      <c r="D18" s="30">
        <v>1.0325581395348837</v>
      </c>
      <c r="E18" s="15"/>
      <c r="G18"/>
      <c r="H18"/>
      <c r="I18"/>
      <c r="J18"/>
      <c r="K18"/>
      <c r="L18"/>
      <c r="M18"/>
      <c r="N18"/>
      <c r="O18"/>
      <c r="P18"/>
      <c r="Q18"/>
    </row>
    <row r="19" spans="1:17" s="11" customFormat="1" ht="19.5" customHeight="1">
      <c r="A19" s="15">
        <v>9</v>
      </c>
      <c r="B19" s="15">
        <v>2.25</v>
      </c>
      <c r="C19" s="15">
        <v>0.57999999999999996</v>
      </c>
      <c r="D19" s="30">
        <v>0.99069767441860457</v>
      </c>
      <c r="E19" s="15"/>
      <c r="G19"/>
      <c r="H19"/>
      <c r="I19"/>
      <c r="J19"/>
      <c r="K19"/>
      <c r="L19"/>
      <c r="M19"/>
      <c r="N19"/>
      <c r="O19"/>
      <c r="P19"/>
      <c r="Q19"/>
    </row>
    <row r="20" spans="1:17" s="11" customFormat="1" ht="19.5" customHeight="1">
      <c r="A20" s="15">
        <v>10</v>
      </c>
      <c r="B20" s="15">
        <v>2.2200000000000002</v>
      </c>
      <c r="C20" s="15">
        <v>0.68</v>
      </c>
      <c r="D20" s="30">
        <v>1.0046511627906975</v>
      </c>
      <c r="E20" s="15"/>
      <c r="G20"/>
      <c r="H20"/>
      <c r="I20"/>
      <c r="J20"/>
      <c r="K20"/>
      <c r="L20"/>
      <c r="M20"/>
      <c r="N20"/>
      <c r="O20"/>
      <c r="P20"/>
      <c r="Q20"/>
    </row>
    <row r="21" spans="1:17" s="11" customFormat="1" ht="19.5" customHeight="1">
      <c r="A21" s="15">
        <v>11</v>
      </c>
      <c r="B21" s="15">
        <v>2.21</v>
      </c>
      <c r="C21" s="15">
        <v>0.67</v>
      </c>
      <c r="D21" s="30">
        <v>0.92093023255813955</v>
      </c>
      <c r="E21" s="15"/>
      <c r="G21"/>
      <c r="H21"/>
      <c r="I21"/>
      <c r="J21"/>
      <c r="K21"/>
      <c r="L21"/>
      <c r="M21"/>
      <c r="N21"/>
      <c r="O21"/>
      <c r="P21"/>
      <c r="Q21"/>
    </row>
    <row r="22" spans="1:17" s="11" customFormat="1" ht="19.5" customHeight="1">
      <c r="A22" s="15">
        <v>12</v>
      </c>
      <c r="B22" s="15">
        <v>2.23</v>
      </c>
      <c r="C22" s="15">
        <v>0.63</v>
      </c>
      <c r="D22" s="30">
        <v>1.0465116279069768</v>
      </c>
      <c r="E22" s="15"/>
      <c r="G22"/>
      <c r="H22"/>
      <c r="I22"/>
      <c r="J22"/>
      <c r="K22"/>
      <c r="L22"/>
      <c r="M22"/>
      <c r="N22"/>
      <c r="O22"/>
      <c r="P22"/>
      <c r="Q22"/>
    </row>
    <row r="23" spans="1:17" s="11" customFormat="1" ht="19.5" customHeight="1">
      <c r="A23" s="15">
        <v>13</v>
      </c>
      <c r="B23" s="15">
        <v>2.25</v>
      </c>
      <c r="C23" s="15">
        <v>0.6</v>
      </c>
      <c r="D23" s="30">
        <v>1.0325581395348837</v>
      </c>
      <c r="E23" s="15"/>
      <c r="G23"/>
      <c r="H23"/>
      <c r="I23"/>
      <c r="J23"/>
      <c r="K23"/>
      <c r="L23"/>
      <c r="M23"/>
      <c r="N23"/>
      <c r="O23"/>
      <c r="P23"/>
      <c r="Q23"/>
    </row>
    <row r="24" spans="1:17" s="11" customFormat="1" ht="19.5" customHeight="1">
      <c r="A24" s="15">
        <v>14</v>
      </c>
      <c r="B24" s="15">
        <v>2.23</v>
      </c>
      <c r="C24" s="15">
        <v>0.62</v>
      </c>
      <c r="D24" s="30">
        <v>0.97674418604651159</v>
      </c>
      <c r="E24" s="15"/>
      <c r="G24"/>
      <c r="H24"/>
      <c r="I24"/>
      <c r="J24"/>
      <c r="K24"/>
      <c r="L24"/>
      <c r="M24"/>
      <c r="N24"/>
      <c r="O24"/>
      <c r="P24"/>
      <c r="Q24"/>
    </row>
    <row r="25" spans="1:17" s="11" customFormat="1" ht="19.5" customHeight="1">
      <c r="A25" s="15">
        <v>15</v>
      </c>
      <c r="B25" s="15">
        <v>2.23</v>
      </c>
      <c r="C25" s="15">
        <v>0.56999999999999995</v>
      </c>
      <c r="D25" s="30">
        <v>0.94883720930232562</v>
      </c>
      <c r="E25" s="15"/>
      <c r="G25"/>
      <c r="H25"/>
      <c r="I25"/>
      <c r="J25"/>
      <c r="K25"/>
      <c r="L25"/>
      <c r="M25"/>
      <c r="N25"/>
      <c r="O25"/>
      <c r="P25"/>
      <c r="Q25"/>
    </row>
    <row r="26" spans="1:17" s="11" customFormat="1" ht="19.5" customHeight="1">
      <c r="A26" s="15">
        <v>16</v>
      </c>
      <c r="B26" s="15">
        <v>2.23</v>
      </c>
      <c r="C26" s="15">
        <v>0.61</v>
      </c>
      <c r="D26" s="30">
        <v>0.92093023255813955</v>
      </c>
      <c r="E26" s="15"/>
      <c r="G26"/>
      <c r="H26"/>
      <c r="I26"/>
      <c r="J26"/>
      <c r="K26"/>
      <c r="L26"/>
      <c r="M26"/>
      <c r="N26"/>
      <c r="O26"/>
      <c r="P26"/>
      <c r="Q26"/>
    </row>
    <row r="27" spans="1:17" s="11" customFormat="1" ht="19.5" customHeight="1">
      <c r="A27" s="51">
        <v>17</v>
      </c>
      <c r="B27" s="51">
        <v>2.2599999999999998</v>
      </c>
      <c r="C27" s="51">
        <v>0.72</v>
      </c>
      <c r="D27" s="52">
        <v>1.0744186046511628</v>
      </c>
      <c r="E27" s="51" t="s">
        <v>19</v>
      </c>
      <c r="G27"/>
      <c r="H27"/>
      <c r="I27"/>
      <c r="J27"/>
      <c r="K27"/>
      <c r="L27"/>
      <c r="M27"/>
      <c r="N27"/>
      <c r="O27"/>
      <c r="P27"/>
      <c r="Q27"/>
    </row>
    <row r="28" spans="1:17" s="11" customFormat="1" ht="19.5" customHeight="1">
      <c r="A28" s="15">
        <v>18</v>
      </c>
      <c r="B28" s="15">
        <v>2.2200000000000002</v>
      </c>
      <c r="C28" s="15">
        <v>0.64</v>
      </c>
      <c r="D28" s="30">
        <v>1.0604651162790697</v>
      </c>
      <c r="E28" s="15"/>
      <c r="G28"/>
      <c r="H28"/>
      <c r="I28"/>
      <c r="J28"/>
      <c r="K28"/>
      <c r="L28"/>
      <c r="M28"/>
      <c r="N28"/>
      <c r="O28"/>
      <c r="P28"/>
      <c r="Q28"/>
    </row>
    <row r="29" spans="1:17" s="11" customFormat="1" ht="19.5" customHeight="1">
      <c r="A29" s="15">
        <v>19</v>
      </c>
      <c r="B29" s="15">
        <v>2.23</v>
      </c>
      <c r="C29" s="15">
        <v>0.73</v>
      </c>
      <c r="D29" s="30">
        <v>0.99069767441860457</v>
      </c>
      <c r="E29" s="15"/>
      <c r="G29"/>
      <c r="H29"/>
      <c r="I29"/>
      <c r="J29"/>
      <c r="K29"/>
      <c r="L29"/>
      <c r="M29"/>
      <c r="N29"/>
      <c r="O29"/>
      <c r="P29"/>
      <c r="Q29"/>
    </row>
    <row r="30" spans="1:17" s="11" customFormat="1" ht="19.5" customHeight="1">
      <c r="A30" s="15">
        <v>20</v>
      </c>
      <c r="B30" s="15">
        <v>2.23</v>
      </c>
      <c r="C30" s="15">
        <v>0.63</v>
      </c>
      <c r="D30" s="30">
        <v>0.99069767441860457</v>
      </c>
      <c r="E30" s="15"/>
      <c r="G30"/>
      <c r="H30"/>
      <c r="I30"/>
      <c r="J30"/>
      <c r="K30"/>
      <c r="L30"/>
      <c r="M30"/>
      <c r="N30"/>
      <c r="O30"/>
      <c r="P30"/>
      <c r="Q30"/>
    </row>
    <row r="31" spans="1:17" s="11" customFormat="1" ht="19.5" customHeight="1">
      <c r="A31" s="15">
        <v>21</v>
      </c>
      <c r="B31" s="15">
        <v>2.25</v>
      </c>
      <c r="C31" s="15">
        <v>0.68</v>
      </c>
      <c r="D31" s="30">
        <v>1.0325581395348837</v>
      </c>
      <c r="E31" s="15"/>
      <c r="G31"/>
      <c r="H31"/>
      <c r="I31"/>
      <c r="J31"/>
      <c r="K31"/>
      <c r="L31"/>
      <c r="M31"/>
      <c r="N31"/>
      <c r="O31"/>
      <c r="P31"/>
      <c r="Q31"/>
    </row>
    <row r="32" spans="1:17" s="11" customFormat="1" ht="19.5" customHeight="1">
      <c r="A32" s="15">
        <v>22</v>
      </c>
      <c r="B32" s="15">
        <v>2.23</v>
      </c>
      <c r="C32" s="15">
        <v>0.77</v>
      </c>
      <c r="D32" s="30">
        <v>1.0186046511627906</v>
      </c>
      <c r="E32" s="15"/>
      <c r="G32"/>
      <c r="H32"/>
      <c r="I32"/>
      <c r="J32"/>
      <c r="K32"/>
      <c r="L32"/>
      <c r="M32"/>
      <c r="N32"/>
      <c r="O32"/>
      <c r="P32"/>
      <c r="Q32"/>
    </row>
    <row r="33" spans="1:17" s="11" customFormat="1" ht="19.5" customHeight="1">
      <c r="A33" s="15">
        <v>23</v>
      </c>
      <c r="B33" s="15">
        <v>2.2000000000000002</v>
      </c>
      <c r="C33" s="15">
        <v>0.63</v>
      </c>
      <c r="D33" s="30">
        <v>1.0604651162790697</v>
      </c>
      <c r="E33" s="15"/>
      <c r="G33"/>
      <c r="H33"/>
      <c r="I33"/>
      <c r="J33"/>
      <c r="K33"/>
      <c r="L33"/>
      <c r="M33"/>
      <c r="N33"/>
      <c r="O33"/>
      <c r="P33"/>
      <c r="Q33"/>
    </row>
    <row r="34" spans="1:17" s="11" customFormat="1" ht="19.5" customHeight="1">
      <c r="A34" s="15">
        <v>24</v>
      </c>
      <c r="B34" s="15">
        <v>2.2599999999999998</v>
      </c>
      <c r="C34" s="15">
        <v>0.59</v>
      </c>
      <c r="D34" s="30">
        <v>1.0186046511627906</v>
      </c>
      <c r="E34" s="15"/>
      <c r="G34"/>
      <c r="H34"/>
      <c r="I34"/>
      <c r="J34"/>
      <c r="K34"/>
      <c r="L34"/>
      <c r="M34"/>
      <c r="N34"/>
      <c r="O34"/>
      <c r="P34"/>
      <c r="Q34"/>
    </row>
    <row r="35" spans="1:17">
      <c r="A35" s="45" t="s">
        <v>41</v>
      </c>
      <c r="B35" s="46">
        <v>2.23</v>
      </c>
      <c r="C35" s="46">
        <f>AVERAGE(C11:C34)</f>
        <v>0.65791666666666671</v>
      </c>
      <c r="D35" s="47">
        <f>AVERAGE(D11:D34)</f>
        <v>1</v>
      </c>
      <c r="E35" s="48"/>
    </row>
  </sheetData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C0C6E-DBDE-4524-9D21-7211EFE2084F}">
  <sheetPr>
    <tabColor rgb="FF00B0F0"/>
  </sheetPr>
  <dimension ref="A1:Q35"/>
  <sheetViews>
    <sheetView tabSelected="1" zoomScale="85" zoomScaleNormal="85" workbookViewId="0">
      <selection activeCell="M17" sqref="M17"/>
    </sheetView>
  </sheetViews>
  <sheetFormatPr defaultRowHeight="17.399999999999999"/>
  <cols>
    <col min="1" max="1" width="14.8984375" bestFit="1" customWidth="1"/>
    <col min="2" max="2" width="18.796875" bestFit="1" customWidth="1"/>
    <col min="3" max="3" width="19.69921875" bestFit="1" customWidth="1"/>
    <col min="4" max="4" width="6.796875" bestFit="1" customWidth="1"/>
    <col min="5" max="5" width="8.69921875" bestFit="1" customWidth="1"/>
    <col min="7" max="7" width="14.8984375" bestFit="1" customWidth="1"/>
    <col min="8" max="8" width="18.796875" bestFit="1" customWidth="1"/>
    <col min="9" max="9" width="19.69921875" bestFit="1" customWidth="1"/>
    <col min="10" max="10" width="9.19921875" bestFit="1" customWidth="1"/>
    <col min="13" max="13" width="14.8984375" bestFit="1" customWidth="1"/>
    <col min="14" max="14" width="18.796875" bestFit="1" customWidth="1"/>
    <col min="15" max="15" width="19.69921875" bestFit="1" customWidth="1"/>
    <col min="16" max="16" width="6.796875" bestFit="1" customWidth="1"/>
    <col min="17" max="17" width="8.69921875" bestFit="1" customWidth="1"/>
  </cols>
  <sheetData>
    <row r="1" spans="1:17" s="1" customFormat="1" ht="30" customHeight="1">
      <c r="A1" s="53" t="s">
        <v>14</v>
      </c>
      <c r="B1" s="53"/>
      <c r="C1" s="53"/>
      <c r="D1" s="53"/>
      <c r="E1" s="32"/>
      <c r="G1"/>
      <c r="H1"/>
      <c r="I1"/>
      <c r="J1"/>
      <c r="K1"/>
      <c r="L1"/>
      <c r="M1"/>
      <c r="N1"/>
      <c r="O1"/>
      <c r="P1"/>
      <c r="Q1"/>
    </row>
    <row r="2" spans="1:17" s="3" customFormat="1" ht="24" customHeight="1">
      <c r="A2" s="7" t="s">
        <v>7</v>
      </c>
      <c r="B2" s="2" t="s">
        <v>129</v>
      </c>
      <c r="C2" s="2"/>
      <c r="D2" s="2"/>
      <c r="E2" s="4"/>
      <c r="G2"/>
      <c r="H2"/>
      <c r="I2"/>
      <c r="J2"/>
      <c r="K2"/>
      <c r="L2"/>
      <c r="M2"/>
      <c r="N2"/>
      <c r="O2"/>
      <c r="P2"/>
      <c r="Q2"/>
    </row>
    <row r="3" spans="1:17" s="8" customFormat="1" ht="21.75" customHeight="1">
      <c r="A3" s="33" t="s">
        <v>3</v>
      </c>
      <c r="B3" s="19" t="s">
        <v>125</v>
      </c>
      <c r="C3" s="35" t="s">
        <v>49</v>
      </c>
      <c r="D3" s="34" t="s">
        <v>50</v>
      </c>
      <c r="E3" s="36"/>
      <c r="G3"/>
      <c r="H3"/>
      <c r="I3"/>
      <c r="J3"/>
      <c r="K3"/>
      <c r="L3"/>
      <c r="M3"/>
      <c r="N3"/>
      <c r="O3"/>
      <c r="P3"/>
      <c r="Q3"/>
    </row>
    <row r="4" spans="1:17" s="8" customFormat="1" ht="21.75" customHeight="1">
      <c r="A4" s="33" t="s">
        <v>4</v>
      </c>
      <c r="B4" s="19" t="s">
        <v>126</v>
      </c>
      <c r="C4" s="35" t="s">
        <v>12</v>
      </c>
      <c r="D4" s="18">
        <v>22</v>
      </c>
      <c r="E4" s="36"/>
      <c r="G4"/>
      <c r="H4"/>
      <c r="I4"/>
      <c r="J4"/>
      <c r="K4"/>
      <c r="L4"/>
      <c r="M4"/>
      <c r="N4"/>
      <c r="O4"/>
      <c r="P4"/>
      <c r="Q4"/>
    </row>
    <row r="5" spans="1:17" s="8" customFormat="1" ht="21.75" customHeight="1">
      <c r="A5" s="33" t="s">
        <v>15</v>
      </c>
      <c r="B5" s="19" t="s">
        <v>100</v>
      </c>
      <c r="C5" s="35" t="s">
        <v>9</v>
      </c>
      <c r="D5" s="25">
        <v>53.69</v>
      </c>
      <c r="E5" s="36"/>
      <c r="G5"/>
      <c r="H5"/>
      <c r="I5"/>
      <c r="J5"/>
      <c r="K5"/>
      <c r="L5"/>
      <c r="M5"/>
      <c r="N5"/>
      <c r="O5"/>
      <c r="P5"/>
      <c r="Q5"/>
    </row>
    <row r="6" spans="1:17" s="8" customFormat="1" ht="21.75" customHeight="1">
      <c r="A6" s="33" t="s">
        <v>5</v>
      </c>
      <c r="B6" s="19" t="s">
        <v>127</v>
      </c>
      <c r="C6" s="35" t="s">
        <v>10</v>
      </c>
      <c r="D6" s="18">
        <v>0</v>
      </c>
      <c r="E6" s="36"/>
      <c r="G6"/>
      <c r="H6"/>
      <c r="I6"/>
      <c r="J6"/>
      <c r="K6"/>
      <c r="L6"/>
      <c r="M6"/>
      <c r="N6"/>
      <c r="O6"/>
      <c r="P6"/>
      <c r="Q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/>
      <c r="H7"/>
      <c r="I7"/>
      <c r="J7"/>
      <c r="K7"/>
      <c r="L7"/>
      <c r="M7"/>
      <c r="N7"/>
      <c r="O7"/>
      <c r="P7"/>
      <c r="Q7"/>
    </row>
    <row r="8" spans="1:17" s="8" customFormat="1" ht="21.75" customHeight="1">
      <c r="A8" s="9" t="s">
        <v>6</v>
      </c>
      <c r="B8" s="19" t="s">
        <v>128</v>
      </c>
      <c r="C8" s="35" t="s">
        <v>104</v>
      </c>
      <c r="D8" s="20">
        <f>AVERAGE(C11:C34)</f>
        <v>0.91374999999999995</v>
      </c>
      <c r="E8" s="39"/>
      <c r="G8"/>
      <c r="H8"/>
      <c r="I8"/>
      <c r="J8"/>
      <c r="K8"/>
      <c r="L8"/>
      <c r="M8"/>
      <c r="N8"/>
      <c r="O8"/>
      <c r="P8"/>
      <c r="Q8"/>
    </row>
    <row r="9" spans="1:17" s="1" customFormat="1" ht="24.75" customHeight="1">
      <c r="A9" s="7" t="s">
        <v>8</v>
      </c>
      <c r="B9" s="5"/>
      <c r="C9" s="6"/>
      <c r="D9" s="6"/>
      <c r="E9" s="32"/>
      <c r="G9"/>
      <c r="H9"/>
      <c r="I9"/>
      <c r="J9"/>
      <c r="K9"/>
      <c r="L9"/>
      <c r="M9"/>
      <c r="N9"/>
      <c r="O9"/>
      <c r="P9"/>
      <c r="Q9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/>
      <c r="H10"/>
      <c r="I10"/>
      <c r="J10"/>
      <c r="K10"/>
      <c r="L10"/>
      <c r="M10"/>
      <c r="N10"/>
      <c r="O10"/>
      <c r="P10"/>
      <c r="Q10"/>
    </row>
    <row r="11" spans="1:17" s="10" customFormat="1" ht="19.5" customHeight="1">
      <c r="A11" s="15">
        <v>1</v>
      </c>
      <c r="B11" s="15">
        <v>2.21</v>
      </c>
      <c r="C11" s="15">
        <v>0.94</v>
      </c>
      <c r="D11" s="30">
        <v>0.97674418604651159</v>
      </c>
      <c r="E11" s="24"/>
      <c r="G11"/>
      <c r="H11"/>
      <c r="I11"/>
      <c r="J11"/>
      <c r="K11"/>
      <c r="L11"/>
      <c r="M11"/>
      <c r="N11"/>
      <c r="O11"/>
      <c r="P11"/>
      <c r="Q11"/>
    </row>
    <row r="12" spans="1:17" s="11" customFormat="1" ht="19.5" customHeight="1">
      <c r="A12" s="15">
        <v>2</v>
      </c>
      <c r="B12" s="15">
        <v>2.21</v>
      </c>
      <c r="C12" s="15">
        <v>0.92</v>
      </c>
      <c r="D12" s="30">
        <v>1.0325581395348837</v>
      </c>
      <c r="E12" s="24"/>
      <c r="G12"/>
      <c r="H12"/>
      <c r="I12"/>
      <c r="J12"/>
      <c r="K12"/>
      <c r="L12"/>
      <c r="M12"/>
      <c r="N12"/>
      <c r="O12"/>
      <c r="P12"/>
      <c r="Q12"/>
    </row>
    <row r="13" spans="1:17" s="11" customFormat="1" ht="19.5" customHeight="1">
      <c r="A13" s="24">
        <v>3</v>
      </c>
      <c r="B13" s="24">
        <v>2.27</v>
      </c>
      <c r="C13" s="24">
        <v>1.02</v>
      </c>
      <c r="D13" s="28">
        <v>0.92093023255813955</v>
      </c>
      <c r="E13" s="24"/>
      <c r="G13"/>
      <c r="H13"/>
      <c r="I13"/>
      <c r="J13"/>
      <c r="K13"/>
      <c r="L13"/>
      <c r="M13"/>
      <c r="N13"/>
      <c r="O13"/>
      <c r="P13"/>
      <c r="Q13"/>
    </row>
    <row r="14" spans="1:17" s="11" customFormat="1" ht="19.5" customHeight="1">
      <c r="A14" s="15">
        <v>4</v>
      </c>
      <c r="B14" s="15">
        <v>2.21</v>
      </c>
      <c r="C14" s="15">
        <v>0.87</v>
      </c>
      <c r="D14" s="30">
        <v>0.93488372093023264</v>
      </c>
      <c r="E14" s="15"/>
      <c r="G14"/>
      <c r="H14"/>
      <c r="I14"/>
      <c r="J14"/>
      <c r="K14"/>
      <c r="L14"/>
      <c r="M14"/>
      <c r="N14"/>
      <c r="O14"/>
      <c r="P14"/>
      <c r="Q14"/>
    </row>
    <row r="15" spans="1:17" s="11" customFormat="1" ht="19.5" customHeight="1">
      <c r="A15" s="15">
        <v>5</v>
      </c>
      <c r="B15" s="15">
        <v>2.2000000000000002</v>
      </c>
      <c r="C15" s="15">
        <v>0.87</v>
      </c>
      <c r="D15" s="30">
        <v>1.0465116279069768</v>
      </c>
      <c r="E15" s="15"/>
      <c r="G15"/>
      <c r="H15"/>
      <c r="I15"/>
      <c r="J15"/>
      <c r="K15"/>
      <c r="L15"/>
      <c r="M15"/>
      <c r="N15"/>
      <c r="O15"/>
      <c r="P15"/>
      <c r="Q15"/>
    </row>
    <row r="16" spans="1:17" s="11" customFormat="1" ht="19.5" customHeight="1">
      <c r="A16" s="15">
        <v>6</v>
      </c>
      <c r="B16" s="15">
        <v>2.3199999999999998</v>
      </c>
      <c r="C16" s="15">
        <v>0.84</v>
      </c>
      <c r="D16" s="30">
        <v>0.94883720930232562</v>
      </c>
      <c r="E16" s="15"/>
      <c r="G16"/>
      <c r="H16"/>
      <c r="I16"/>
      <c r="J16"/>
      <c r="K16"/>
      <c r="L16"/>
      <c r="M16"/>
      <c r="N16"/>
      <c r="O16"/>
      <c r="P16"/>
      <c r="Q16"/>
    </row>
    <row r="17" spans="1:17" s="11" customFormat="1" ht="19.5" customHeight="1">
      <c r="A17" s="15">
        <v>7</v>
      </c>
      <c r="B17" s="15">
        <v>2.27</v>
      </c>
      <c r="C17" s="15">
        <v>0.89</v>
      </c>
      <c r="D17" s="30">
        <v>1.0186046511627906</v>
      </c>
      <c r="E17" s="15"/>
      <c r="G17"/>
      <c r="H17"/>
      <c r="I17"/>
      <c r="J17"/>
      <c r="K17"/>
      <c r="L17"/>
      <c r="M17"/>
      <c r="N17"/>
      <c r="O17"/>
      <c r="P17"/>
      <c r="Q17"/>
    </row>
    <row r="18" spans="1:17" s="11" customFormat="1" ht="19.5" customHeight="1">
      <c r="A18" s="15">
        <v>8</v>
      </c>
      <c r="B18" s="15">
        <v>2.27</v>
      </c>
      <c r="C18" s="15">
        <v>0.85</v>
      </c>
      <c r="D18" s="30">
        <v>1.0325581395348837</v>
      </c>
      <c r="E18" s="15"/>
      <c r="G18"/>
      <c r="H18"/>
      <c r="I18"/>
      <c r="J18"/>
      <c r="K18"/>
      <c r="L18"/>
      <c r="M18"/>
      <c r="N18"/>
      <c r="O18"/>
      <c r="P18"/>
      <c r="Q18"/>
    </row>
    <row r="19" spans="1:17" s="11" customFormat="1" ht="19.5" customHeight="1">
      <c r="A19" s="15">
        <v>9</v>
      </c>
      <c r="B19" s="15">
        <v>2.31</v>
      </c>
      <c r="C19" s="15">
        <v>0.96</v>
      </c>
      <c r="D19" s="30">
        <v>0.99069767441860457</v>
      </c>
      <c r="E19" s="15"/>
      <c r="G19"/>
      <c r="H19"/>
      <c r="I19"/>
      <c r="J19"/>
      <c r="K19"/>
      <c r="L19"/>
      <c r="M19"/>
      <c r="N19"/>
      <c r="O19"/>
      <c r="P19"/>
      <c r="Q19"/>
    </row>
    <row r="20" spans="1:17" s="11" customFormat="1" ht="19.5" customHeight="1">
      <c r="A20" s="15">
        <v>10</v>
      </c>
      <c r="B20" s="15">
        <v>2.2000000000000002</v>
      </c>
      <c r="C20" s="15">
        <v>0.84</v>
      </c>
      <c r="D20" s="30">
        <v>1.0046511627906975</v>
      </c>
      <c r="E20" s="15"/>
      <c r="G20"/>
      <c r="H20"/>
      <c r="I20"/>
      <c r="J20"/>
      <c r="K20"/>
      <c r="L20"/>
      <c r="M20"/>
      <c r="N20"/>
      <c r="O20"/>
      <c r="P20"/>
      <c r="Q20"/>
    </row>
    <row r="21" spans="1:17" s="11" customFormat="1" ht="19.5" customHeight="1">
      <c r="A21" s="15">
        <v>11</v>
      </c>
      <c r="B21" s="15">
        <v>2.21</v>
      </c>
      <c r="C21" s="15">
        <v>0.91</v>
      </c>
      <c r="D21" s="30">
        <v>0.92093023255813955</v>
      </c>
      <c r="E21" s="15"/>
      <c r="G21"/>
      <c r="H21"/>
      <c r="I21"/>
      <c r="J21"/>
      <c r="K21"/>
      <c r="L21"/>
      <c r="M21"/>
      <c r="N21"/>
      <c r="O21"/>
      <c r="P21"/>
      <c r="Q21"/>
    </row>
    <row r="22" spans="1:17" s="11" customFormat="1" ht="19.5" customHeight="1">
      <c r="A22" s="15">
        <v>12</v>
      </c>
      <c r="B22" s="15">
        <v>2.21</v>
      </c>
      <c r="C22" s="25">
        <v>1</v>
      </c>
      <c r="D22" s="30">
        <v>1.0465116279069768</v>
      </c>
      <c r="E22" s="15"/>
      <c r="G22"/>
      <c r="H22"/>
      <c r="I22"/>
      <c r="J22"/>
      <c r="K22"/>
      <c r="L22"/>
      <c r="M22"/>
      <c r="N22"/>
      <c r="O22"/>
      <c r="P22"/>
      <c r="Q22"/>
    </row>
    <row r="23" spans="1:17" s="11" customFormat="1" ht="19.5" customHeight="1">
      <c r="A23" s="15">
        <v>13</v>
      </c>
      <c r="B23" s="15">
        <v>2.25</v>
      </c>
      <c r="C23" s="15">
        <v>0.95</v>
      </c>
      <c r="D23" s="30">
        <v>1.0325581395348837</v>
      </c>
      <c r="E23" s="15"/>
      <c r="G23"/>
      <c r="H23"/>
      <c r="I23"/>
      <c r="J23"/>
      <c r="K23"/>
      <c r="L23"/>
      <c r="M23"/>
      <c r="N23"/>
      <c r="O23"/>
      <c r="P23"/>
      <c r="Q23"/>
    </row>
    <row r="24" spans="1:17" s="11" customFormat="1" ht="19.5" customHeight="1">
      <c r="A24" s="15">
        <v>14</v>
      </c>
      <c r="B24" s="15">
        <v>2.2799999999999998</v>
      </c>
      <c r="C24" s="15">
        <v>0.96</v>
      </c>
      <c r="D24" s="30">
        <v>0.97674418604651159</v>
      </c>
      <c r="E24" s="15"/>
      <c r="G24"/>
      <c r="H24"/>
      <c r="I24"/>
      <c r="J24"/>
      <c r="K24"/>
      <c r="L24"/>
      <c r="M24"/>
      <c r="N24"/>
      <c r="O24"/>
      <c r="P24"/>
      <c r="Q24"/>
    </row>
    <row r="25" spans="1:17" s="11" customFormat="1" ht="19.5" customHeight="1">
      <c r="A25" s="15">
        <v>15</v>
      </c>
      <c r="B25" s="15">
        <v>2.2599999999999998</v>
      </c>
      <c r="C25" s="15">
        <v>0.98</v>
      </c>
      <c r="D25" s="30">
        <v>0.94883720930232562</v>
      </c>
      <c r="E25" s="15"/>
      <c r="G25"/>
      <c r="H25"/>
      <c r="I25"/>
      <c r="J25"/>
      <c r="K25"/>
      <c r="L25"/>
      <c r="M25"/>
      <c r="N25"/>
      <c r="O25"/>
      <c r="P25"/>
      <c r="Q25"/>
    </row>
    <row r="26" spans="1:17" s="11" customFormat="1" ht="19.5" customHeight="1">
      <c r="A26" s="15">
        <v>16</v>
      </c>
      <c r="B26" s="15">
        <v>2.2000000000000002</v>
      </c>
      <c r="C26" s="15">
        <v>0.96</v>
      </c>
      <c r="D26" s="30">
        <v>0.92093023255813955</v>
      </c>
      <c r="E26" s="15"/>
      <c r="G26"/>
      <c r="H26"/>
      <c r="I26"/>
      <c r="J26"/>
      <c r="K26"/>
      <c r="L26"/>
      <c r="M26"/>
      <c r="N26"/>
      <c r="O26"/>
      <c r="P26"/>
      <c r="Q26"/>
    </row>
    <row r="27" spans="1:17" s="11" customFormat="1" ht="19.5" customHeight="1">
      <c r="A27" s="24">
        <v>17</v>
      </c>
      <c r="B27" s="24">
        <v>2.2799999999999998</v>
      </c>
      <c r="C27" s="24">
        <v>0.78</v>
      </c>
      <c r="D27" s="28">
        <v>1.0744186046511628</v>
      </c>
      <c r="E27" s="24"/>
      <c r="G27"/>
      <c r="H27"/>
      <c r="I27"/>
      <c r="J27"/>
      <c r="K27"/>
      <c r="L27"/>
      <c r="M27"/>
      <c r="N27"/>
      <c r="O27"/>
      <c r="P27"/>
      <c r="Q27"/>
    </row>
    <row r="28" spans="1:17" s="11" customFormat="1" ht="19.5" customHeight="1">
      <c r="A28" s="15">
        <v>18</v>
      </c>
      <c r="B28" s="15">
        <v>2.21</v>
      </c>
      <c r="C28" s="15">
        <v>0.9</v>
      </c>
      <c r="D28" s="30">
        <v>1.0604651162790697</v>
      </c>
      <c r="E28" s="15"/>
      <c r="G28"/>
      <c r="H28"/>
      <c r="I28"/>
      <c r="J28"/>
      <c r="K28"/>
      <c r="L28"/>
      <c r="M28"/>
      <c r="N28"/>
      <c r="O28"/>
      <c r="P28"/>
      <c r="Q28"/>
    </row>
    <row r="29" spans="1:17" s="11" customFormat="1" ht="19.5" customHeight="1">
      <c r="A29" s="15">
        <v>19</v>
      </c>
      <c r="B29" s="15">
        <v>2.27</v>
      </c>
      <c r="C29" s="15">
        <v>0.89</v>
      </c>
      <c r="D29" s="30">
        <v>0.99069767441860457</v>
      </c>
      <c r="E29" s="15"/>
      <c r="G29"/>
      <c r="H29"/>
      <c r="I29"/>
      <c r="J29"/>
      <c r="K29"/>
      <c r="L29"/>
      <c r="M29"/>
      <c r="N29"/>
      <c r="O29"/>
      <c r="P29"/>
      <c r="Q29"/>
    </row>
    <row r="30" spans="1:17" s="11" customFormat="1" ht="19.5" customHeight="1">
      <c r="A30" s="15">
        <v>20</v>
      </c>
      <c r="B30" s="15">
        <v>2.21</v>
      </c>
      <c r="C30" s="15">
        <v>0.96</v>
      </c>
      <c r="D30" s="30">
        <v>0.99069767441860457</v>
      </c>
      <c r="E30" s="15"/>
      <c r="G30"/>
      <c r="H30"/>
      <c r="I30"/>
      <c r="J30"/>
      <c r="K30"/>
      <c r="L30"/>
      <c r="M30"/>
      <c r="N30"/>
      <c r="O30"/>
      <c r="P30"/>
      <c r="Q30"/>
    </row>
    <row r="31" spans="1:17" s="11" customFormat="1" ht="19.5" customHeight="1">
      <c r="A31" s="15">
        <v>21</v>
      </c>
      <c r="B31" s="15">
        <v>2.21</v>
      </c>
      <c r="C31" s="15">
        <v>0.99</v>
      </c>
      <c r="D31" s="30">
        <v>1.0325581395348837</v>
      </c>
      <c r="E31" s="15"/>
      <c r="G31"/>
      <c r="H31"/>
      <c r="I31"/>
      <c r="J31"/>
      <c r="K31"/>
      <c r="L31"/>
      <c r="M31"/>
      <c r="N31"/>
      <c r="O31"/>
      <c r="P31"/>
      <c r="Q31"/>
    </row>
    <row r="32" spans="1:17" s="11" customFormat="1" ht="19.5" customHeight="1">
      <c r="A32" s="51">
        <v>22</v>
      </c>
      <c r="B32" s="51">
        <v>2.21</v>
      </c>
      <c r="C32" s="51">
        <v>0.84</v>
      </c>
      <c r="D32" s="52">
        <v>1.0186046511627906</v>
      </c>
      <c r="E32" s="51" t="s">
        <v>19</v>
      </c>
      <c r="G32"/>
      <c r="H32"/>
      <c r="I32"/>
      <c r="J32"/>
      <c r="K32"/>
      <c r="L32"/>
      <c r="M32"/>
      <c r="N32"/>
      <c r="O32"/>
      <c r="P32"/>
      <c r="Q32"/>
    </row>
    <row r="33" spans="1:17" s="11" customFormat="1" ht="19.5" customHeight="1">
      <c r="A33" s="15">
        <v>23</v>
      </c>
      <c r="B33" s="15">
        <v>2.33</v>
      </c>
      <c r="C33" s="15">
        <v>0.86</v>
      </c>
      <c r="D33" s="30">
        <v>1.0604651162790697</v>
      </c>
      <c r="E33" s="15"/>
      <c r="G33"/>
      <c r="H33"/>
      <c r="I33"/>
      <c r="J33"/>
      <c r="K33"/>
      <c r="L33"/>
      <c r="M33"/>
      <c r="N33"/>
      <c r="O33"/>
      <c r="P33"/>
      <c r="Q33"/>
    </row>
    <row r="34" spans="1:17" s="11" customFormat="1" ht="19.5" customHeight="1">
      <c r="A34" s="15">
        <v>24</v>
      </c>
      <c r="B34" s="15">
        <v>2.2999999999999998</v>
      </c>
      <c r="C34" s="15">
        <v>0.95</v>
      </c>
      <c r="D34" s="30">
        <v>1.0186046511627906</v>
      </c>
      <c r="E34" s="15"/>
      <c r="G34"/>
      <c r="H34"/>
      <c r="I34"/>
      <c r="J34"/>
      <c r="K34"/>
      <c r="L34"/>
      <c r="M34"/>
      <c r="N34"/>
      <c r="O34"/>
      <c r="P34"/>
      <c r="Q34"/>
    </row>
    <row r="35" spans="1:17">
      <c r="A35" s="45" t="s">
        <v>41</v>
      </c>
      <c r="B35" s="46">
        <f>AVERAGE(B11:B34)</f>
        <v>2.2458333333333336</v>
      </c>
      <c r="C35" s="46">
        <f>AVERAGE(C11:C34)</f>
        <v>0.91374999999999995</v>
      </c>
      <c r="D35" s="47">
        <f>AVERAGE(D11:D34)</f>
        <v>1</v>
      </c>
      <c r="E35" s="48"/>
    </row>
  </sheetData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16</vt:i4>
      </vt:variant>
    </vt:vector>
  </HeadingPairs>
  <TitlesOfParts>
    <vt:vector size="16" baseType="lpstr">
      <vt:lpstr>초량사옥 4층 축전지#1</vt:lpstr>
      <vt:lpstr>초량사옥 4층 축전지#4</vt:lpstr>
      <vt:lpstr>영주 철도국사 축전지 2조</vt:lpstr>
      <vt:lpstr>북포항 국사 축전지E</vt:lpstr>
      <vt:lpstr>안동 평화국사 축전지F조</vt:lpstr>
      <vt:lpstr>상대국사 축전지 #3</vt:lpstr>
      <vt:lpstr>상대국사 축전지 #1</vt:lpstr>
      <vt:lpstr>효목사옥 4층 축전지 #3</vt:lpstr>
      <vt:lpstr>효목사옥 2층 축전지A</vt:lpstr>
      <vt:lpstr>효목사옥 2층 축전지C</vt:lpstr>
      <vt:lpstr>상주 냉림국사 축전지 D조</vt:lpstr>
      <vt:lpstr>부산 송정국사 축전지#1</vt:lpstr>
      <vt:lpstr>김천국사 축전지 4조</vt:lpstr>
      <vt:lpstr>제주 서귀국사(VGS2000) </vt:lpstr>
      <vt:lpstr>제주 서귀국사(VGS2200)</vt:lpstr>
      <vt:lpstr>부산진국사(VGS600)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2024-03-06T01:21:44Z</cp:lastPrinted>
  <dcterms:created xsi:type="dcterms:W3CDTF">2013-07-23T07:01:33Z</dcterms:created>
  <dcterms:modified xsi:type="dcterms:W3CDTF">2026-09-30T07:51:00Z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