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6월\240624 태광산업\"/>
    </mc:Choice>
  </mc:AlternateContent>
  <bookViews>
    <workbookView xWindow="0" yWindow="0" windowWidth="28800" windowHeight="10830"/>
  </bookViews>
  <sheets>
    <sheet name="태광산업" sheetId="17" r:id="rId1"/>
  </sheets>
  <definedNames>
    <definedName name="_xlnm._FilterDatabase" localSheetId="0" hidden="1">태광산업!$A$3:$I$19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I5" i="17" l="1"/>
  <c r="I6" i="17"/>
  <c r="I7" i="17"/>
  <c r="I8" i="17"/>
  <c r="I9" i="17"/>
  <c r="I10" i="17"/>
  <c r="I11" i="17"/>
  <c r="I12" i="17"/>
  <c r="I13" i="17"/>
  <c r="I15" i="17"/>
  <c r="I14" i="17"/>
  <c r="I16" i="17"/>
  <c r="I17" i="17"/>
  <c r="I18" i="17"/>
  <c r="I19" i="17"/>
  <c r="I21" i="17" l="1"/>
  <c r="I20" i="17"/>
  <c r="I22" i="17"/>
  <c r="F22" i="17"/>
  <c r="E22" i="17"/>
  <c r="F21" i="17"/>
  <c r="E21" i="17"/>
  <c r="F20" i="17"/>
  <c r="E20" i="17"/>
  <c r="I4" i="17"/>
</calcChain>
</file>

<file path=xl/sharedStrings.xml><?xml version="1.0" encoding="utf-8"?>
<sst xmlns="http://schemas.openxmlformats.org/spreadsheetml/2006/main" count="55" uniqueCount="25">
  <si>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</si>
  <si>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</si>
  <si>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</si>
  <si>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</si>
  <si>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</si>
  <si>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</si>
  <si>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</si>
  <si>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</si>
  <si>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</si>
  <si>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</si>
  <si>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</si>
  <si>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</si>
  <si>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</si>
  <si>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</si>
  <si>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</si>
  <si>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</si>
  <si>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</si>
  <si>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</si>
  <si>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</si>
  <si>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ESP65-12</t>
    <phoneticPr fontId="19" type="noConversion"/>
  </si>
  <si>
    <t>2023.09.14</t>
    <phoneticPr fontId="19" type="noConversion"/>
  </si>
  <si>
    <t>AS</t>
    <phoneticPr fontId="19" type="noConversion"/>
  </si>
  <si>
    <t>태광산업 울산공장</t>
    <phoneticPr fontId="19" type="noConversion"/>
  </si>
  <si>
    <t>HSD공장 UPS</t>
    <phoneticPr fontId="19" type="noConversion"/>
  </si>
  <si>
    <t>1. 내부저항 상승으로 인한 A/S 요청
2.  #12번 외 전지 전압 및 저항:13.25~13.36V/5.57~6.00mΩ 
     → 이상없음
3. #12번 전지 내부저항: 52.00mΩ 
     → 참고치(6.80mΩ)대비 % 765%상승
4. #12번 전지 내부단락에 의한 내부저항 상승 발생
5. 단자부 체결 방식 오류
     → 볼트와 단자 사이에 평활와셔 누락
6. AC/DC = 4.4/3.9A
     → 리플 용량의 5%미만으로 권고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</si>
</sst>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3" fillId="34" borderId="10" xfId="42" applyNumberFormat="1" applyFont="1" applyFill="1" applyBorder="1" applyAlignment="1">
      <alignment horizontal="center" vertical="center"/>
    </xf>
    <xf numFmtId="0" fontId="23" fillId="34" borderId="13" xfId="42" applyFont="1" applyFill="1" applyBorder="1" applyAlignment="1">
      <alignment horizontal="center" vertical="center" shrinkToFit="1"/>
    </xf>
    <xf numFmtId="0" fontId="23" fillId="34" borderId="10" xfId="42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/>
    </xf>
    <xf numFmtId="2" fontId="23" fillId="34" borderId="10" xfId="42" applyNumberFormat="1" applyFont="1" applyFill="1" applyBorder="1" applyAlignment="1">
      <alignment horizontal="center" vertical="center" wrapText="1"/>
    </xf>
    <xf numFmtId="178" fontId="23" fillId="34" borderId="10" xfId="42" applyNumberFormat="1" applyFont="1" applyFill="1" applyBorder="1" applyAlignment="1">
      <alignment horizontal="center" vertical="center"/>
    </xf>
    <xf numFmtId="177" fontId="23" fillId="34" borderId="10" xfId="42" applyNumberFormat="1" applyFont="1" applyFill="1" applyBorder="1" applyAlignment="1">
      <alignment horizontal="center" vertical="center" wrapText="1"/>
    </xf>
    <xf numFmtId="9" fontId="23" fillId="34" borderId="10" xfId="43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 shrinkToFi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289403</xdr:colOff>
      <xdr:row>23</xdr:row>
      <xdr:rowOff>2012187</xdr:rowOff>
    </xdr:from>
    <xdr:to>
      <xdr:col>2</xdr:col>
      <xdr:colOff>457491</xdr:colOff>
      <xdr:row>23</xdr:row>
      <xdr:rowOff>2348364</xdr:rowOff>
    </xdr:to>
    <xdr:sp macro="" textlink="">
      <xdr:nvSpPr>
        <xdr:cNvPr id="2" name="TextBox 1"/>
        <xdr:cNvSpPr txBox="1"/>
      </xdr:nvSpPr>
      <xdr:spPr>
        <a:xfrm>
          <a:off x="1424120" y="8919883"/>
          <a:ext cx="1741784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612913</xdr:colOff>
      <xdr:row>23</xdr:row>
      <xdr:rowOff>2012674</xdr:rowOff>
    </xdr:from>
    <xdr:to>
      <xdr:col>4</xdr:col>
      <xdr:colOff>342023</xdr:colOff>
      <xdr:row>23</xdr:row>
      <xdr:rowOff>2348851</xdr:rowOff>
    </xdr:to>
    <xdr:sp macro="" textlink="">
      <xdr:nvSpPr>
        <xdr:cNvPr id="10" name="TextBox 9"/>
        <xdr:cNvSpPr txBox="1"/>
      </xdr:nvSpPr>
      <xdr:spPr>
        <a:xfrm>
          <a:off x="3321326" y="8920370"/>
          <a:ext cx="1741784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#12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 전지</a:t>
          </a:r>
          <a:r>
            <a:rPr lang="ko-KR" altLang="en-US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 전압</a:t>
          </a:r>
          <a:r>
            <a:rPr lang="en-US" altLang="ko-KR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/</a:t>
          </a:r>
          <a:r>
            <a:rPr lang="ko-KR" altLang="en-US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내부저항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1134713</xdr:colOff>
      <xdr:row>23</xdr:row>
      <xdr:rowOff>16560</xdr:rowOff>
    </xdr:from>
    <xdr:to>
      <xdr:col>2</xdr:col>
      <xdr:colOff>472108</xdr:colOff>
      <xdr:row>23</xdr:row>
      <xdr:rowOff>1938127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257" t="26545" r="4169" b="47930"/>
        <a:stretch/>
      </xdr:blipFill>
      <xdr:spPr>
        <a:xfrm rot="10800000">
          <a:off x="1134713" y="6924256"/>
          <a:ext cx="2045808" cy="1921567"/>
        </a:xfrm>
        <a:prstGeom prst="rect">
          <a:avLst/>
        </a:prstGeom>
      </xdr:spPr>
    </xdr:pic>
    <xdr:clientData/>
  </xdr:twoCellAnchor>
  <xdr:twoCellAnchor editAs="oneCell">
    <xdr:from>
      <xdr:col>6</xdr:col>
      <xdr:colOff>1826</xdr:colOff>
      <xdr:row>23</xdr:row>
      <xdr:rowOff>18390</xdr:rowOff>
    </xdr:from>
    <xdr:to>
      <xdr:col>7</xdr:col>
      <xdr:colOff>1159565</xdr:colOff>
      <xdr:row>23</xdr:row>
      <xdr:rowOff>2451651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1652" y="6926086"/>
          <a:ext cx="2002565" cy="2433261"/>
        </a:xfrm>
        <a:prstGeom prst="rect">
          <a:avLst/>
        </a:prstGeom>
      </xdr:spPr>
    </xdr:pic>
    <xdr:clientData/>
  </xdr:twoCellAnchor>
  <xdr:twoCellAnchor editAs="oneCell">
    <xdr:from>
      <xdr:col>7</xdr:col>
      <xdr:colOff>1180195</xdr:colOff>
      <xdr:row>23</xdr:row>
      <xdr:rowOff>9695</xdr:rowOff>
    </xdr:from>
    <xdr:to>
      <xdr:col>8</xdr:col>
      <xdr:colOff>1938131</xdr:colOff>
      <xdr:row>23</xdr:row>
      <xdr:rowOff>2451655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5696"/>
        <a:stretch/>
      </xdr:blipFill>
      <xdr:spPr>
        <a:xfrm rot="5400000">
          <a:off x="8388879" y="7113359"/>
          <a:ext cx="2441960" cy="2050023"/>
        </a:xfrm>
        <a:prstGeom prst="rect">
          <a:avLst/>
        </a:prstGeom>
      </xdr:spPr>
    </xdr:pic>
    <xdr:clientData/>
  </xdr:twoCellAnchor>
  <xdr:twoCellAnchor editAs="oneCell">
    <xdr:from>
      <xdr:col>2</xdr:col>
      <xdr:colOff>481716</xdr:colOff>
      <xdr:row>23</xdr:row>
      <xdr:rowOff>15242</xdr:rowOff>
    </xdr:from>
    <xdr:to>
      <xdr:col>4</xdr:col>
      <xdr:colOff>728870</xdr:colOff>
      <xdr:row>23</xdr:row>
      <xdr:rowOff>1938133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4851"/>
        <a:stretch/>
      </xdr:blipFill>
      <xdr:spPr>
        <a:xfrm rot="5400000">
          <a:off x="3358597" y="6754470"/>
          <a:ext cx="1922891" cy="2259828"/>
        </a:xfrm>
        <a:prstGeom prst="rect">
          <a:avLst/>
        </a:prstGeom>
      </xdr:spPr>
    </xdr:pic>
    <xdr:clientData/>
  </xdr:twoCellAnchor>
  <xdr:twoCellAnchor>
    <xdr:from>
      <xdr:col>6</xdr:col>
      <xdr:colOff>265044</xdr:colOff>
      <xdr:row>23</xdr:row>
      <xdr:rowOff>621196</xdr:rowOff>
    </xdr:from>
    <xdr:to>
      <xdr:col>7</xdr:col>
      <xdr:colOff>8283</xdr:colOff>
      <xdr:row>23</xdr:row>
      <xdr:rowOff>1283804</xdr:rowOff>
    </xdr:to>
    <xdr:sp macro="" textlink="">
      <xdr:nvSpPr>
        <xdr:cNvPr id="3" name="타원 2"/>
        <xdr:cNvSpPr/>
      </xdr:nvSpPr>
      <xdr:spPr>
        <a:xfrm>
          <a:off x="6824870" y="7752522"/>
          <a:ext cx="588065" cy="66260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530087</xdr:colOff>
      <xdr:row>23</xdr:row>
      <xdr:rowOff>770283</xdr:rowOff>
    </xdr:from>
    <xdr:to>
      <xdr:col>7</xdr:col>
      <xdr:colOff>1068457</xdr:colOff>
      <xdr:row>23</xdr:row>
      <xdr:rowOff>1474304</xdr:rowOff>
    </xdr:to>
    <xdr:sp macro="" textlink="">
      <xdr:nvSpPr>
        <xdr:cNvPr id="8" name="타원 7"/>
        <xdr:cNvSpPr/>
      </xdr:nvSpPr>
      <xdr:spPr>
        <a:xfrm>
          <a:off x="7934739" y="7901609"/>
          <a:ext cx="538370" cy="70402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topLeftCell="A22" zoomScale="115" zoomScaleNormal="115" workbookViewId="0">
      <selection activeCell="M24" sqref="M24"/>
    </sheetView>
  </sheetViews>
  <sheetFormatPr defaultRowHeight="15.75" x14ac:dyDescent="0.3"/>
  <cols>
    <col min="1" max="1" width="14.875" style="7" customWidth="1"/>
    <col min="2" max="2" width="20.625" style="7" bestFit="1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5" t="s">
        <v>0</v>
      </c>
      <c r="B2" s="26" t="s">
        <v>19</v>
      </c>
      <c r="C2" s="25" t="s">
        <v>1</v>
      </c>
      <c r="D2" s="40" t="s">
        <v>20</v>
      </c>
      <c r="E2" s="41"/>
      <c r="F2" s="10" t="s">
        <v>5</v>
      </c>
      <c r="G2" s="14" t="s">
        <v>21</v>
      </c>
      <c r="H2" s="25" t="s">
        <v>6</v>
      </c>
      <c r="I2" s="10">
        <v>16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5" t="s">
        <v>17</v>
      </c>
      <c r="G3" s="12" t="s">
        <v>8</v>
      </c>
      <c r="H3" s="15" t="s">
        <v>18</v>
      </c>
      <c r="I3" s="16" t="s">
        <v>13</v>
      </c>
      <c r="J3"/>
      <c r="K3"/>
    </row>
    <row r="4" spans="1:11" ht="16.5" x14ac:dyDescent="0.3">
      <c r="A4" s="19">
        <v>45467</v>
      </c>
      <c r="B4" s="24" t="s">
        <v>22</v>
      </c>
      <c r="C4" s="24" t="s">
        <v>23</v>
      </c>
      <c r="D4" s="2">
        <v>1</v>
      </c>
      <c r="E4" s="11">
        <v>13.34</v>
      </c>
      <c r="F4" s="20">
        <v>5.83</v>
      </c>
      <c r="G4" s="21"/>
      <c r="H4" s="22">
        <v>6.8</v>
      </c>
      <c r="I4" s="23">
        <f>F4/H4</f>
        <v>0.85735294117647065</v>
      </c>
      <c r="J4"/>
      <c r="K4"/>
    </row>
    <row r="5" spans="1:11" ht="16.5" x14ac:dyDescent="0.3">
      <c r="A5" s="19">
        <v>45467</v>
      </c>
      <c r="B5" s="24" t="s">
        <v>22</v>
      </c>
      <c r="C5" s="24" t="s">
        <v>23</v>
      </c>
      <c r="D5" s="2">
        <v>2</v>
      </c>
      <c r="E5" s="11">
        <v>13.27</v>
      </c>
      <c r="F5" s="20">
        <v>5.6</v>
      </c>
      <c r="G5" s="21"/>
      <c r="H5" s="22">
        <v>6.8</v>
      </c>
      <c r="I5" s="23">
        <f t="shared" ref="I5:I19" si="0">F5/H5</f>
        <v>0.82352941176470584</v>
      </c>
      <c r="J5"/>
      <c r="K5"/>
    </row>
    <row r="6" spans="1:11" ht="16.5" x14ac:dyDescent="0.3">
      <c r="A6" s="19">
        <v>45467</v>
      </c>
      <c r="B6" s="24" t="s">
        <v>22</v>
      </c>
      <c r="C6" s="24" t="s">
        <v>23</v>
      </c>
      <c r="D6" s="2">
        <v>3</v>
      </c>
      <c r="E6" s="11">
        <v>13.25</v>
      </c>
      <c r="F6" s="20">
        <v>5.54</v>
      </c>
      <c r="G6" s="21"/>
      <c r="H6" s="22">
        <v>6.8</v>
      </c>
      <c r="I6" s="23">
        <f t="shared" si="0"/>
        <v>0.81470588235294117</v>
      </c>
      <c r="J6"/>
      <c r="K6"/>
    </row>
    <row r="7" spans="1:11" ht="16.5" x14ac:dyDescent="0.3">
      <c r="A7" s="19">
        <v>45467</v>
      </c>
      <c r="B7" s="24" t="s">
        <v>22</v>
      </c>
      <c r="C7" s="24" t="s">
        <v>23</v>
      </c>
      <c r="D7" s="2">
        <v>4</v>
      </c>
      <c r="E7" s="11">
        <v>13.28</v>
      </c>
      <c r="F7" s="20">
        <v>5.66</v>
      </c>
      <c r="G7" s="21"/>
      <c r="H7" s="22">
        <v>6.8</v>
      </c>
      <c r="I7" s="23">
        <f t="shared" si="0"/>
        <v>0.83235294117647063</v>
      </c>
      <c r="J7"/>
      <c r="K7"/>
    </row>
    <row r="8" spans="1:11" ht="16.5" x14ac:dyDescent="0.3">
      <c r="A8" s="19">
        <v>45467</v>
      </c>
      <c r="B8" s="24" t="s">
        <v>22</v>
      </c>
      <c r="C8" s="24" t="s">
        <v>23</v>
      </c>
      <c r="D8" s="2">
        <v>5</v>
      </c>
      <c r="E8" s="11">
        <v>13.29</v>
      </c>
      <c r="F8" s="20">
        <v>5.46</v>
      </c>
      <c r="G8" s="21"/>
      <c r="H8" s="22">
        <v>6.8</v>
      </c>
      <c r="I8" s="23">
        <f t="shared" si="0"/>
        <v>0.80294117647058827</v>
      </c>
      <c r="J8"/>
      <c r="K8"/>
    </row>
    <row r="9" spans="1:11" ht="16.5" x14ac:dyDescent="0.3">
      <c r="A9" s="19">
        <v>45467</v>
      </c>
      <c r="B9" s="24" t="s">
        <v>22</v>
      </c>
      <c r="C9" s="24" t="s">
        <v>23</v>
      </c>
      <c r="D9" s="2">
        <v>6</v>
      </c>
      <c r="E9" s="11">
        <v>13.29</v>
      </c>
      <c r="F9" s="20">
        <v>5.64</v>
      </c>
      <c r="G9" s="21"/>
      <c r="H9" s="22">
        <v>6.8</v>
      </c>
      <c r="I9" s="23">
        <f t="shared" si="0"/>
        <v>0.82941176470588229</v>
      </c>
      <c r="J9"/>
      <c r="K9"/>
    </row>
    <row r="10" spans="1:11" ht="16.5" x14ac:dyDescent="0.3">
      <c r="A10" s="19">
        <v>45467</v>
      </c>
      <c r="B10" s="24" t="s">
        <v>22</v>
      </c>
      <c r="C10" s="24" t="s">
        <v>23</v>
      </c>
      <c r="D10" s="2">
        <v>7</v>
      </c>
      <c r="E10" s="11">
        <v>13.26</v>
      </c>
      <c r="F10" s="20">
        <v>5.44</v>
      </c>
      <c r="G10" s="21"/>
      <c r="H10" s="22">
        <v>6.8</v>
      </c>
      <c r="I10" s="23">
        <f t="shared" si="0"/>
        <v>0.8</v>
      </c>
      <c r="J10"/>
      <c r="K10"/>
    </row>
    <row r="11" spans="1:11" ht="16.5" x14ac:dyDescent="0.3">
      <c r="A11" s="19">
        <v>45467</v>
      </c>
      <c r="B11" s="24" t="s">
        <v>22</v>
      </c>
      <c r="C11" s="24" t="s">
        <v>23</v>
      </c>
      <c r="D11" s="2">
        <v>8</v>
      </c>
      <c r="E11" s="11">
        <v>13.33</v>
      </c>
      <c r="F11" s="20">
        <v>5.61</v>
      </c>
      <c r="G11" s="21"/>
      <c r="H11" s="22">
        <v>6.8</v>
      </c>
      <c r="I11" s="23">
        <f t="shared" si="0"/>
        <v>0.82500000000000007</v>
      </c>
      <c r="J11"/>
      <c r="K11"/>
    </row>
    <row r="12" spans="1:11" ht="16.5" x14ac:dyDescent="0.3">
      <c r="A12" s="19">
        <v>45467</v>
      </c>
      <c r="B12" s="24" t="s">
        <v>22</v>
      </c>
      <c r="C12" s="24" t="s">
        <v>23</v>
      </c>
      <c r="D12" s="2">
        <v>9</v>
      </c>
      <c r="E12" s="11">
        <v>13.36</v>
      </c>
      <c r="F12" s="20">
        <v>5.52</v>
      </c>
      <c r="G12" s="21"/>
      <c r="H12" s="22">
        <v>6.8</v>
      </c>
      <c r="I12" s="23">
        <f t="shared" si="0"/>
        <v>0.81176470588235294</v>
      </c>
      <c r="J12"/>
      <c r="K12"/>
    </row>
    <row r="13" spans="1:11" ht="16.5" x14ac:dyDescent="0.3">
      <c r="A13" s="19">
        <v>45467</v>
      </c>
      <c r="B13" s="24" t="s">
        <v>22</v>
      </c>
      <c r="C13" s="24" t="s">
        <v>23</v>
      </c>
      <c r="D13" s="2">
        <v>10</v>
      </c>
      <c r="E13" s="11">
        <v>13.31</v>
      </c>
      <c r="F13" s="20">
        <v>5.72</v>
      </c>
      <c r="G13" s="21"/>
      <c r="H13" s="22">
        <v>6.8</v>
      </c>
      <c r="I13" s="23">
        <f t="shared" si="0"/>
        <v>0.8411764705882353</v>
      </c>
      <c r="J13"/>
      <c r="K13"/>
    </row>
    <row r="14" spans="1:11" ht="16.5" x14ac:dyDescent="0.3">
      <c r="A14" s="35">
        <v>45467</v>
      </c>
      <c r="B14" s="36" t="s">
        <v>22</v>
      </c>
      <c r="C14" s="36" t="s">
        <v>23</v>
      </c>
      <c r="D14" s="2">
        <v>11</v>
      </c>
      <c r="E14" s="11">
        <v>13.26</v>
      </c>
      <c r="F14" s="20">
        <v>5.95</v>
      </c>
      <c r="G14" s="21"/>
      <c r="H14" s="22">
        <v>6.8</v>
      </c>
      <c r="I14" s="23">
        <f>F14/H14</f>
        <v>0.875</v>
      </c>
      <c r="J14"/>
      <c r="K14"/>
    </row>
    <row r="15" spans="1:11" ht="16.5" x14ac:dyDescent="0.3">
      <c r="A15" s="27">
        <v>45467</v>
      </c>
      <c r="B15" s="28" t="s">
        <v>22</v>
      </c>
      <c r="C15" s="28" t="s">
        <v>23</v>
      </c>
      <c r="D15" s="29">
        <v>12</v>
      </c>
      <c r="E15" s="30">
        <v>12.74</v>
      </c>
      <c r="F15" s="31">
        <v>52</v>
      </c>
      <c r="G15" s="32"/>
      <c r="H15" s="33">
        <v>6.8</v>
      </c>
      <c r="I15" s="34">
        <f>F15/H15</f>
        <v>7.6470588235294121</v>
      </c>
      <c r="J15"/>
      <c r="K15"/>
    </row>
    <row r="16" spans="1:11" ht="16.5" x14ac:dyDescent="0.3">
      <c r="A16" s="19">
        <v>45467</v>
      </c>
      <c r="B16" s="24" t="s">
        <v>22</v>
      </c>
      <c r="C16" s="24" t="s">
        <v>23</v>
      </c>
      <c r="D16" s="2">
        <v>13</v>
      </c>
      <c r="E16" s="11">
        <v>13.26</v>
      </c>
      <c r="F16" s="20">
        <v>5.71</v>
      </c>
      <c r="G16" s="21"/>
      <c r="H16" s="22">
        <v>6.8</v>
      </c>
      <c r="I16" s="23">
        <f t="shared" si="0"/>
        <v>0.83970588235294119</v>
      </c>
      <c r="J16"/>
      <c r="K16"/>
    </row>
    <row r="17" spans="1:11" ht="16.5" x14ac:dyDescent="0.3">
      <c r="A17" s="19">
        <v>45467</v>
      </c>
      <c r="B17" s="24" t="s">
        <v>22</v>
      </c>
      <c r="C17" s="24" t="s">
        <v>23</v>
      </c>
      <c r="D17" s="2">
        <v>14</v>
      </c>
      <c r="E17" s="11">
        <v>13.27</v>
      </c>
      <c r="F17" s="20">
        <v>5.57</v>
      </c>
      <c r="G17" s="21"/>
      <c r="H17" s="22">
        <v>6.8</v>
      </c>
      <c r="I17" s="23">
        <f t="shared" si="0"/>
        <v>0.81911764705882362</v>
      </c>
      <c r="J17"/>
      <c r="K17"/>
    </row>
    <row r="18" spans="1:11" ht="16.5" x14ac:dyDescent="0.3">
      <c r="A18" s="19">
        <v>45467</v>
      </c>
      <c r="B18" s="24" t="s">
        <v>22</v>
      </c>
      <c r="C18" s="24" t="s">
        <v>23</v>
      </c>
      <c r="D18" s="2">
        <v>15</v>
      </c>
      <c r="E18" s="11">
        <v>13.28</v>
      </c>
      <c r="F18" s="20">
        <v>5.74</v>
      </c>
      <c r="G18" s="21"/>
      <c r="H18" s="22">
        <v>6.8</v>
      </c>
      <c r="I18" s="23">
        <f t="shared" si="0"/>
        <v>0.84411764705882353</v>
      </c>
      <c r="J18"/>
      <c r="K18"/>
    </row>
    <row r="19" spans="1:11" ht="16.5" x14ac:dyDescent="0.3">
      <c r="A19" s="19">
        <v>45467</v>
      </c>
      <c r="B19" s="24" t="s">
        <v>22</v>
      </c>
      <c r="C19" s="24" t="s">
        <v>23</v>
      </c>
      <c r="D19" s="2">
        <v>16</v>
      </c>
      <c r="E19" s="11">
        <v>13.26</v>
      </c>
      <c r="F19" s="20">
        <v>6</v>
      </c>
      <c r="G19" s="21"/>
      <c r="H19" s="22">
        <v>6.8</v>
      </c>
      <c r="I19" s="23">
        <f t="shared" si="0"/>
        <v>0.88235294117647056</v>
      </c>
      <c r="J19"/>
      <c r="K19"/>
    </row>
    <row r="20" spans="1:11" ht="16.5" x14ac:dyDescent="0.3">
      <c r="A20" s="42" t="s">
        <v>14</v>
      </c>
      <c r="B20" s="43"/>
      <c r="C20" s="43"/>
      <c r="D20" s="44"/>
      <c r="E20" s="17">
        <f>AVERAGE(E4:E19)</f>
        <v>13.253124999999999</v>
      </c>
      <c r="F20" s="17">
        <f>AVERAGE(F4:F19)</f>
        <v>8.5618750000000006</v>
      </c>
      <c r="G20" s="18"/>
      <c r="H20" s="18"/>
      <c r="I20" s="23">
        <f>AVERAGE(I4:I19)</f>
        <v>1.2590992647058825</v>
      </c>
      <c r="J20"/>
      <c r="K20"/>
    </row>
    <row r="21" spans="1:11" ht="16.5" x14ac:dyDescent="0.3">
      <c r="A21" s="45" t="s">
        <v>15</v>
      </c>
      <c r="B21" s="46"/>
      <c r="C21" s="46"/>
      <c r="D21" s="47"/>
      <c r="E21" s="4">
        <f>MAX(E4:E19)</f>
        <v>13.36</v>
      </c>
      <c r="F21" s="4">
        <f>MAX(F4:F19)</f>
        <v>52</v>
      </c>
      <c r="G21" s="5"/>
      <c r="H21" s="6"/>
      <c r="I21" s="23">
        <f>MAX(I4:I19)</f>
        <v>7.6470588235294121</v>
      </c>
      <c r="J21"/>
      <c r="K21"/>
    </row>
    <row r="22" spans="1:11" ht="16.5" x14ac:dyDescent="0.3">
      <c r="A22" s="45" t="s">
        <v>16</v>
      </c>
      <c r="B22" s="46"/>
      <c r="C22" s="46"/>
      <c r="D22" s="47"/>
      <c r="E22" s="4">
        <f>MIN(E4:E19)</f>
        <v>12.74</v>
      </c>
      <c r="F22" s="4">
        <f>MIN(F4:F19)</f>
        <v>5.44</v>
      </c>
      <c r="G22" s="5"/>
      <c r="H22" s="6"/>
      <c r="I22" s="23">
        <f>MIN(I4:I19)</f>
        <v>0.8</v>
      </c>
      <c r="J22"/>
      <c r="K22"/>
    </row>
    <row r="23" spans="1:11" ht="159" customHeight="1" x14ac:dyDescent="0.3">
      <c r="A23" s="1" t="s">
        <v>9</v>
      </c>
      <c r="B23" s="48" t="s">
        <v>24</v>
      </c>
      <c r="C23" s="38"/>
      <c r="D23" s="38"/>
      <c r="E23" s="39"/>
      <c r="F23" s="3" t="s">
        <v>10</v>
      </c>
      <c r="G23" s="38"/>
      <c r="H23" s="38"/>
      <c r="I23" s="39"/>
      <c r="J23"/>
      <c r="K23"/>
    </row>
    <row r="24" spans="1:11" ht="195.75" customHeight="1" x14ac:dyDescent="0.3">
      <c r="A24" s="3" t="s">
        <v>11</v>
      </c>
      <c r="B24" s="37"/>
      <c r="C24" s="38"/>
      <c r="D24" s="38"/>
      <c r="E24" s="39"/>
      <c r="F24" s="3"/>
      <c r="G24" s="38"/>
      <c r="H24" s="38"/>
      <c r="I24" s="39"/>
      <c r="J24"/>
    </row>
    <row r="25" spans="1:11" x14ac:dyDescent="0.3">
      <c r="H25" s="13"/>
    </row>
    <row r="26" spans="1:11" x14ac:dyDescent="0.3">
      <c r="H26" s="13"/>
    </row>
    <row r="27" spans="1:11" x14ac:dyDescent="0.3">
      <c r="H27" s="13"/>
    </row>
    <row r="28" spans="1:11" x14ac:dyDescent="0.3">
      <c r="H28" s="13"/>
    </row>
  </sheetData>
  <autoFilter ref="A3:I19"/>
  <mergeCells count="8">
    <mergeCell ref="B24:E24"/>
    <mergeCell ref="G24:I24"/>
    <mergeCell ref="D2:E2"/>
    <mergeCell ref="A20:D20"/>
    <mergeCell ref="A21:D21"/>
    <mergeCell ref="A22:D22"/>
    <mergeCell ref="B23:E23"/>
    <mergeCell ref="G23:I2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태광산업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2024-06-24T07:15:10Z</dcterms:modified>
  <cp:contentStatus/>
</cp:coreProperties>
</file>