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F8C95130-0EC7-48A8-A228-59C137A07145}" xr6:coauthVersionLast="47" xr6:coauthVersionMax="47" xr10:uidLastSave="{00000000-0000-0000-0000-000000000000}"/>
  <bookViews>
    <workbookView xWindow="-120" yWindow="330" windowWidth="29040" windowHeight="15990" activeTab="6" xr2:uid="{00000000-000D-0000-FFFF-FFFF00000000}"/>
  </bookViews>
  <sheets>
    <sheet name="정류기" sheetId="7" r:id="rId1"/>
    <sheet name="비상발전기" sheetId="26" r:id="rId2"/>
    <sheet name="지하UPS-1" sheetId="27" r:id="rId3"/>
    <sheet name="지하UPS-2" sheetId="28" r:id="rId4"/>
    <sheet name="3층통신실" sheetId="29" r:id="rId5"/>
    <sheet name="3층UPS-1" sheetId="30" r:id="rId6"/>
    <sheet name="3층UPS-2" sheetId="31" r:id="rId7"/>
  </sheets>
  <definedNames>
    <definedName name="_xlnm._FilterDatabase" localSheetId="5" hidden="1">'3층UPS-1'!$A$6:$D$46</definedName>
    <definedName name="_xlnm._FilterDatabase" localSheetId="6" hidden="1">'3층UPS-2'!$A$6:$D$46</definedName>
    <definedName name="_xlnm._FilterDatabase" localSheetId="4" hidden="1">'3층통신실'!$A$6:$D$46</definedName>
    <definedName name="_xlnm._FilterDatabase" localSheetId="1" hidden="1">비상발전기!$A$6:$D$46</definedName>
    <definedName name="_xlnm._FilterDatabase" localSheetId="0" hidden="1">정류기!$A$6:$D$46</definedName>
    <definedName name="_xlnm._FilterDatabase" localSheetId="2" hidden="1">'지하UPS-1'!$A$6:$D$46</definedName>
    <definedName name="_xlnm._FilterDatabase" localSheetId="3" hidden="1">'지하UPS-2'!$A$6:$D$46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31" l="1"/>
  <c r="D185" i="31"/>
  <c r="D184" i="31"/>
  <c r="D183" i="31"/>
  <c r="D182" i="31"/>
  <c r="D181" i="31"/>
  <c r="D180" i="31"/>
  <c r="D179" i="31"/>
  <c r="D178" i="31"/>
  <c r="D177" i="31"/>
  <c r="D176" i="31"/>
  <c r="D175" i="31"/>
  <c r="D174" i="31"/>
  <c r="D173" i="31"/>
  <c r="D172" i="31"/>
  <c r="D171" i="31"/>
  <c r="D170" i="31"/>
  <c r="D169" i="31"/>
  <c r="D168" i="31"/>
  <c r="D167" i="31"/>
  <c r="D166" i="31"/>
  <c r="D165" i="31"/>
  <c r="D164" i="31"/>
  <c r="D163" i="31"/>
  <c r="D162" i="31"/>
  <c r="D161" i="31"/>
  <c r="D160" i="31"/>
  <c r="D159" i="31"/>
  <c r="D158" i="31"/>
  <c r="D157" i="31"/>
  <c r="D156" i="31"/>
  <c r="D155" i="31"/>
  <c r="D154" i="31"/>
  <c r="D153" i="31"/>
  <c r="D152" i="31"/>
  <c r="D151" i="31"/>
  <c r="D150" i="31"/>
  <c r="D149" i="31"/>
  <c r="D148" i="31"/>
  <c r="D147" i="31"/>
  <c r="D146" i="31"/>
  <c r="D145" i="31"/>
  <c r="D144" i="31"/>
  <c r="D143" i="31"/>
  <c r="D142" i="31"/>
  <c r="D141" i="31"/>
  <c r="D140" i="31"/>
  <c r="D139" i="31"/>
  <c r="D138" i="31"/>
  <c r="D137" i="31"/>
  <c r="D136" i="31"/>
  <c r="D135" i="31"/>
  <c r="D134" i="31"/>
  <c r="D133" i="31"/>
  <c r="D132" i="31"/>
  <c r="D131" i="31"/>
  <c r="D130" i="31"/>
  <c r="D129" i="31"/>
  <c r="D128" i="31"/>
  <c r="D127" i="31"/>
  <c r="D126" i="31"/>
  <c r="D125" i="31"/>
  <c r="D124" i="31"/>
  <c r="D123" i="31"/>
  <c r="D122" i="31"/>
  <c r="D121" i="31"/>
  <c r="D120" i="31"/>
  <c r="D119" i="31"/>
  <c r="D118" i="31"/>
  <c r="D117" i="31"/>
  <c r="D116" i="31"/>
  <c r="D115" i="31"/>
  <c r="D114" i="31"/>
  <c r="D113" i="31"/>
  <c r="D112" i="31"/>
  <c r="D111" i="31"/>
  <c r="D110" i="31"/>
  <c r="D109" i="31"/>
  <c r="D108" i="31"/>
  <c r="D107" i="31"/>
  <c r="D106" i="31"/>
  <c r="D105" i="31"/>
  <c r="D104" i="31"/>
  <c r="D103" i="31"/>
  <c r="D102" i="31"/>
  <c r="D101" i="31"/>
  <c r="D100" i="31"/>
  <c r="D99" i="31"/>
  <c r="D98" i="31"/>
  <c r="D97" i="31"/>
  <c r="D96" i="31"/>
  <c r="D95" i="31"/>
  <c r="D94" i="31"/>
  <c r="D93" i="31"/>
  <c r="D92" i="31"/>
  <c r="D91" i="31"/>
  <c r="D90" i="31"/>
  <c r="D89" i="31"/>
  <c r="D88" i="31"/>
  <c r="D87" i="31"/>
  <c r="D86" i="31"/>
  <c r="D85" i="31"/>
  <c r="D84" i="31"/>
  <c r="D83" i="31"/>
  <c r="D82" i="31"/>
  <c r="D81" i="31"/>
  <c r="D80" i="31"/>
  <c r="D79" i="31"/>
  <c r="D78" i="31"/>
  <c r="D77" i="31"/>
  <c r="D76" i="31"/>
  <c r="D75" i="31"/>
  <c r="D74" i="31"/>
  <c r="D73" i="31"/>
  <c r="D72" i="31"/>
  <c r="D71" i="31"/>
  <c r="D70" i="31"/>
  <c r="D69" i="31"/>
  <c r="D68" i="31"/>
  <c r="D67" i="31"/>
  <c r="D66" i="31"/>
  <c r="D65" i="31"/>
  <c r="D64" i="31"/>
  <c r="D63" i="31"/>
  <c r="D62" i="31"/>
  <c r="D61" i="31"/>
  <c r="D60" i="31"/>
  <c r="D59" i="31"/>
  <c r="D58" i="31"/>
  <c r="D57" i="31"/>
  <c r="D56" i="31"/>
  <c r="D55" i="31"/>
  <c r="D54" i="31"/>
  <c r="D53" i="31"/>
  <c r="D52" i="31"/>
  <c r="D51" i="31"/>
  <c r="D50" i="31"/>
  <c r="D49" i="31"/>
  <c r="D48" i="31"/>
  <c r="D47" i="31"/>
  <c r="D46" i="31"/>
  <c r="D45" i="31"/>
  <c r="D44" i="31"/>
  <c r="D43" i="31"/>
  <c r="D42" i="31"/>
  <c r="D41" i="31"/>
  <c r="D40" i="31"/>
  <c r="D39" i="31"/>
  <c r="D38" i="31"/>
  <c r="D37" i="31"/>
  <c r="D36" i="31"/>
  <c r="D35" i="31"/>
  <c r="D34" i="31"/>
  <c r="D33" i="31"/>
  <c r="D32" i="31"/>
  <c r="D31" i="31"/>
  <c r="D30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H11" i="31"/>
  <c r="D11" i="31"/>
  <c r="D10" i="31"/>
  <c r="D9" i="31"/>
  <c r="H8" i="31"/>
  <c r="I8" i="31" s="1"/>
  <c r="G8" i="31"/>
  <c r="D8" i="31"/>
  <c r="H7" i="31"/>
  <c r="I7" i="31" s="1"/>
  <c r="G7" i="31"/>
  <c r="D7" i="31"/>
  <c r="O3" i="31"/>
  <c r="D186" i="30"/>
  <c r="D185" i="30"/>
  <c r="D184" i="30"/>
  <c r="D183" i="30"/>
  <c r="D182" i="30"/>
  <c r="D181" i="30"/>
  <c r="D180" i="30"/>
  <c r="D179" i="30"/>
  <c r="D178" i="30"/>
  <c r="D177" i="30"/>
  <c r="D176" i="30"/>
  <c r="D175" i="30"/>
  <c r="D174" i="30"/>
  <c r="D173" i="30"/>
  <c r="D172" i="30"/>
  <c r="D171" i="30"/>
  <c r="D170" i="30"/>
  <c r="D169" i="30"/>
  <c r="D168" i="30"/>
  <c r="D167" i="30"/>
  <c r="D166" i="30"/>
  <c r="D165" i="30"/>
  <c r="D164" i="30"/>
  <c r="D163" i="30"/>
  <c r="D162" i="30"/>
  <c r="D161" i="30"/>
  <c r="D160" i="30"/>
  <c r="D159" i="30"/>
  <c r="D158" i="30"/>
  <c r="D157" i="30"/>
  <c r="D156" i="30"/>
  <c r="D155" i="30"/>
  <c r="D154" i="30"/>
  <c r="D153" i="30"/>
  <c r="D152" i="30"/>
  <c r="D151" i="30"/>
  <c r="D150" i="30"/>
  <c r="D149" i="30"/>
  <c r="D148" i="30"/>
  <c r="D147" i="30"/>
  <c r="D146" i="30"/>
  <c r="D145" i="30"/>
  <c r="D144" i="30"/>
  <c r="D143" i="30"/>
  <c r="D142" i="30"/>
  <c r="D141" i="30"/>
  <c r="D140" i="30"/>
  <c r="D139" i="30"/>
  <c r="D138" i="30"/>
  <c r="D137" i="30"/>
  <c r="D136" i="30"/>
  <c r="D135" i="30"/>
  <c r="D134" i="30"/>
  <c r="D133" i="30"/>
  <c r="D132" i="30"/>
  <c r="D131" i="30"/>
  <c r="D130" i="30"/>
  <c r="D129" i="30"/>
  <c r="D128" i="30"/>
  <c r="D127" i="30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H11" i="30"/>
  <c r="D11" i="30"/>
  <c r="D10" i="30"/>
  <c r="D9" i="30"/>
  <c r="H8" i="30"/>
  <c r="I8" i="30" s="1"/>
  <c r="G8" i="30"/>
  <c r="D8" i="30"/>
  <c r="H7" i="30"/>
  <c r="I7" i="30" s="1"/>
  <c r="G7" i="30"/>
  <c r="D7" i="30"/>
  <c r="O3" i="30"/>
  <c r="H11" i="29"/>
  <c r="D186" i="29"/>
  <c r="D185" i="29"/>
  <c r="D184" i="29"/>
  <c r="D183" i="29"/>
  <c r="D182" i="29"/>
  <c r="D181" i="29"/>
  <c r="D180" i="29"/>
  <c r="D179" i="29"/>
  <c r="D178" i="29"/>
  <c r="D177" i="29"/>
  <c r="D176" i="29"/>
  <c r="D175" i="29"/>
  <c r="D174" i="29"/>
  <c r="D173" i="29"/>
  <c r="D172" i="29"/>
  <c r="D171" i="29"/>
  <c r="D170" i="29"/>
  <c r="D169" i="29"/>
  <c r="D168" i="29"/>
  <c r="D167" i="29"/>
  <c r="D166" i="29"/>
  <c r="D165" i="29"/>
  <c r="D164" i="29"/>
  <c r="D163" i="29"/>
  <c r="D162" i="29"/>
  <c r="D161" i="29"/>
  <c r="D160" i="29"/>
  <c r="D159" i="29"/>
  <c r="D158" i="29"/>
  <c r="D157" i="29"/>
  <c r="D156" i="29"/>
  <c r="D155" i="29"/>
  <c r="D154" i="29"/>
  <c r="D153" i="29"/>
  <c r="D152" i="29"/>
  <c r="D151" i="29"/>
  <c r="D150" i="29"/>
  <c r="D149" i="29"/>
  <c r="D148" i="29"/>
  <c r="D147" i="29"/>
  <c r="D146" i="29"/>
  <c r="D145" i="29"/>
  <c r="D144" i="29"/>
  <c r="D143" i="29"/>
  <c r="D142" i="29"/>
  <c r="D141" i="29"/>
  <c r="D140" i="29"/>
  <c r="D139" i="29"/>
  <c r="D138" i="29"/>
  <c r="D137" i="29"/>
  <c r="D136" i="29"/>
  <c r="D135" i="29"/>
  <c r="D134" i="29"/>
  <c r="D133" i="29"/>
  <c r="D132" i="29"/>
  <c r="D131" i="29"/>
  <c r="D130" i="29"/>
  <c r="D129" i="29"/>
  <c r="D128" i="29"/>
  <c r="D127" i="29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10" i="29"/>
  <c r="D9" i="29"/>
  <c r="H8" i="29"/>
  <c r="I8" i="29" s="1"/>
  <c r="G8" i="29"/>
  <c r="D8" i="29"/>
  <c r="H7" i="29"/>
  <c r="I7" i="29" s="1"/>
  <c r="G7" i="29"/>
  <c r="D7" i="29"/>
  <c r="O3" i="29"/>
  <c r="H11" i="27"/>
  <c r="H11" i="28"/>
  <c r="D186" i="28"/>
  <c r="D185" i="28"/>
  <c r="D184" i="28"/>
  <c r="D183" i="28"/>
  <c r="D182" i="28"/>
  <c r="D181" i="28"/>
  <c r="D180" i="28"/>
  <c r="D179" i="28"/>
  <c r="D178" i="28"/>
  <c r="D177" i="28"/>
  <c r="D176" i="28"/>
  <c r="D175" i="28"/>
  <c r="D174" i="28"/>
  <c r="D173" i="28"/>
  <c r="D172" i="28"/>
  <c r="D171" i="28"/>
  <c r="D170" i="28"/>
  <c r="D169" i="28"/>
  <c r="D168" i="28"/>
  <c r="D167" i="28"/>
  <c r="D166" i="28"/>
  <c r="D165" i="28"/>
  <c r="D164" i="28"/>
  <c r="D163" i="28"/>
  <c r="D162" i="28"/>
  <c r="D161" i="28"/>
  <c r="D160" i="28"/>
  <c r="D159" i="28"/>
  <c r="D158" i="28"/>
  <c r="D157" i="28"/>
  <c r="D156" i="28"/>
  <c r="D155" i="28"/>
  <c r="D154" i="28"/>
  <c r="D153" i="28"/>
  <c r="D152" i="28"/>
  <c r="D151" i="28"/>
  <c r="D150" i="28"/>
  <c r="D149" i="28"/>
  <c r="D148" i="28"/>
  <c r="D147" i="28"/>
  <c r="D146" i="28"/>
  <c r="D145" i="28"/>
  <c r="D144" i="28"/>
  <c r="D143" i="28"/>
  <c r="D142" i="28"/>
  <c r="D141" i="28"/>
  <c r="D140" i="28"/>
  <c r="D139" i="28"/>
  <c r="D138" i="28"/>
  <c r="D137" i="28"/>
  <c r="D136" i="28"/>
  <c r="D135" i="28"/>
  <c r="D134" i="28"/>
  <c r="D133" i="28"/>
  <c r="D132" i="28"/>
  <c r="D131" i="28"/>
  <c r="D130" i="28"/>
  <c r="D129" i="28"/>
  <c r="D128" i="28"/>
  <c r="D127" i="28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10" i="28"/>
  <c r="D9" i="28"/>
  <c r="H8" i="28"/>
  <c r="I8" i="28" s="1"/>
  <c r="G8" i="28"/>
  <c r="D8" i="28"/>
  <c r="H7" i="28"/>
  <c r="I7" i="28" s="1"/>
  <c r="G7" i="28"/>
  <c r="D7" i="28"/>
  <c r="O3" i="28"/>
  <c r="O3" i="26"/>
  <c r="D186" i="27"/>
  <c r="D185" i="27"/>
  <c r="D184" i="27"/>
  <c r="D183" i="27"/>
  <c r="D182" i="27"/>
  <c r="D181" i="27"/>
  <c r="D180" i="27"/>
  <c r="D179" i="27"/>
  <c r="D178" i="27"/>
  <c r="D177" i="27"/>
  <c r="D176" i="27"/>
  <c r="D175" i="27"/>
  <c r="D174" i="27"/>
  <c r="D173" i="27"/>
  <c r="D172" i="27"/>
  <c r="D171" i="27"/>
  <c r="D170" i="27"/>
  <c r="D169" i="27"/>
  <c r="D168" i="27"/>
  <c r="D167" i="27"/>
  <c r="D166" i="27"/>
  <c r="D165" i="27"/>
  <c r="D164" i="27"/>
  <c r="D163" i="27"/>
  <c r="D162" i="27"/>
  <c r="D161" i="27"/>
  <c r="D160" i="27"/>
  <c r="D159" i="27"/>
  <c r="D158" i="27"/>
  <c r="D157" i="27"/>
  <c r="D156" i="27"/>
  <c r="D155" i="27"/>
  <c r="D154" i="27"/>
  <c r="D153" i="27"/>
  <c r="D152" i="27"/>
  <c r="D151" i="27"/>
  <c r="D150" i="27"/>
  <c r="D149" i="27"/>
  <c r="D148" i="27"/>
  <c r="D147" i="27"/>
  <c r="D146" i="27"/>
  <c r="D145" i="27"/>
  <c r="D144" i="27"/>
  <c r="D143" i="27"/>
  <c r="D142" i="27"/>
  <c r="D141" i="27"/>
  <c r="D140" i="27"/>
  <c r="D139" i="27"/>
  <c r="D138" i="27"/>
  <c r="D137" i="27"/>
  <c r="D136" i="27"/>
  <c r="D135" i="27"/>
  <c r="D134" i="27"/>
  <c r="D133" i="27"/>
  <c r="D132" i="27"/>
  <c r="D131" i="27"/>
  <c r="D130" i="27"/>
  <c r="D129" i="27"/>
  <c r="D128" i="27"/>
  <c r="D127" i="27"/>
  <c r="D126" i="27"/>
  <c r="D125" i="27"/>
  <c r="D124" i="27"/>
  <c r="D123" i="27"/>
  <c r="D122" i="27"/>
  <c r="D121" i="27"/>
  <c r="D120" i="27"/>
  <c r="D119" i="27"/>
  <c r="D118" i="27"/>
  <c r="D117" i="27"/>
  <c r="D116" i="27"/>
  <c r="D115" i="27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D11" i="27"/>
  <c r="D10" i="27"/>
  <c r="D9" i="27"/>
  <c r="H8" i="27"/>
  <c r="I8" i="27" s="1"/>
  <c r="G8" i="27"/>
  <c r="D8" i="27"/>
  <c r="H7" i="27"/>
  <c r="I7" i="27" s="1"/>
  <c r="G7" i="27"/>
  <c r="D7" i="27"/>
  <c r="O3" i="27"/>
  <c r="D186" i="26"/>
  <c r="D185" i="26"/>
  <c r="D184" i="26"/>
  <c r="D183" i="26"/>
  <c r="D182" i="26"/>
  <c r="D181" i="26"/>
  <c r="D180" i="26"/>
  <c r="D179" i="26"/>
  <c r="D178" i="26"/>
  <c r="D177" i="26"/>
  <c r="D176" i="26"/>
  <c r="D175" i="26"/>
  <c r="D174" i="26"/>
  <c r="D173" i="26"/>
  <c r="D172" i="26"/>
  <c r="D171" i="26"/>
  <c r="D170" i="26"/>
  <c r="D169" i="26"/>
  <c r="D168" i="26"/>
  <c r="D167" i="26"/>
  <c r="D166" i="26"/>
  <c r="D165" i="26"/>
  <c r="D164" i="26"/>
  <c r="D163" i="26"/>
  <c r="D162" i="26"/>
  <c r="D161" i="26"/>
  <c r="D160" i="26"/>
  <c r="D159" i="26"/>
  <c r="D158" i="26"/>
  <c r="D157" i="26"/>
  <c r="D156" i="26"/>
  <c r="D155" i="26"/>
  <c r="D154" i="26"/>
  <c r="D153" i="26"/>
  <c r="D152" i="26"/>
  <c r="D151" i="26"/>
  <c r="D150" i="26"/>
  <c r="D149" i="26"/>
  <c r="D148" i="26"/>
  <c r="D147" i="26"/>
  <c r="D146" i="26"/>
  <c r="D145" i="26"/>
  <c r="D144" i="26"/>
  <c r="D143" i="26"/>
  <c r="D142" i="26"/>
  <c r="D141" i="26"/>
  <c r="D140" i="26"/>
  <c r="D139" i="26"/>
  <c r="D138" i="26"/>
  <c r="D137" i="26"/>
  <c r="D136" i="26"/>
  <c r="D135" i="26"/>
  <c r="D134" i="26"/>
  <c r="D133" i="26"/>
  <c r="D132" i="26"/>
  <c r="D131" i="26"/>
  <c r="D130" i="26"/>
  <c r="D129" i="26"/>
  <c r="D128" i="26"/>
  <c r="D127" i="26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H8" i="26"/>
  <c r="I8" i="26" s="1"/>
  <c r="G8" i="26"/>
  <c r="D8" i="26"/>
  <c r="H7" i="26"/>
  <c r="I7" i="26" s="1"/>
  <c r="G7" i="26"/>
  <c r="D7" i="26"/>
  <c r="H11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H8" i="7"/>
  <c r="I8" i="7" s="1"/>
  <c r="G8" i="7"/>
  <c r="D8" i="7"/>
  <c r="H7" i="7"/>
  <c r="I7" i="7" s="1"/>
  <c r="G7" i="7"/>
  <c r="D7" i="7"/>
  <c r="O3" i="7"/>
</calcChain>
</file>

<file path=xl/sharedStrings.xml><?xml version="1.0" encoding="utf-8"?>
<sst xmlns="http://schemas.openxmlformats.org/spreadsheetml/2006/main" count="227" uniqueCount="47">
  <si>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</si>
  <si>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</si>
  <si>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</si>
  <si>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</si>
  <si>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</si>
  <si>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</si>
  <si>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</si>
  <si>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</si>
  <si>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</si>
  <si>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</si>
  <si>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</si>
  <si>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</si>
  <si>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</si>
  <si>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</si>
  <si>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</si>
  <si>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</si>
  <si>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</si>
  <si>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</si>
  <si>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</si>
  <si>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</si>
  <si>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</si>
  <si>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</si>
  <si>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</si>
  <si>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</si>
  <si>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</si>
  <si>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</si>
  <si>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ESP</t>
    <phoneticPr fontId="2" type="noConversion"/>
  </si>
  <si>
    <t>정류기</t>
    <phoneticPr fontId="2" type="noConversion"/>
  </si>
  <si>
    <t>빛고을전남대병원</t>
    <phoneticPr fontId="2" type="noConversion"/>
  </si>
  <si>
    <t>2020.01.20</t>
    <phoneticPr fontId="2" type="noConversion"/>
  </si>
  <si>
    <t>2020.02.10</t>
    <phoneticPr fontId="2" type="noConversion"/>
  </si>
  <si>
    <t>19~20</t>
    <phoneticPr fontId="2" type="noConversion"/>
  </si>
  <si>
    <t>지하UPS-1</t>
    <phoneticPr fontId="2" type="noConversion"/>
  </si>
  <si>
    <t>ITX250</t>
    <phoneticPr fontId="2" type="noConversion"/>
  </si>
  <si>
    <t>2021.01.07</t>
    <phoneticPr fontId="2" type="noConversion"/>
  </si>
  <si>
    <t>2021.02.01</t>
    <phoneticPr fontId="2" type="noConversion"/>
  </si>
  <si>
    <t>22~26</t>
    <phoneticPr fontId="2" type="noConversion"/>
  </si>
  <si>
    <t>비상발전기1,2</t>
    <phoneticPr fontId="2" type="noConversion"/>
  </si>
  <si>
    <t>RP</t>
    <phoneticPr fontId="2" type="noConversion"/>
  </si>
  <si>
    <t>지하UPS-2</t>
    <phoneticPr fontId="2" type="noConversion"/>
  </si>
  <si>
    <t>3층통신실</t>
    <phoneticPr fontId="2" type="noConversion"/>
  </si>
  <si>
    <t>2022.02.14</t>
    <phoneticPr fontId="2" type="noConversion"/>
  </si>
  <si>
    <t>2022.03.01</t>
    <phoneticPr fontId="2" type="noConversion"/>
  </si>
  <si>
    <t>2023.12.02
2022.10.05</t>
    <phoneticPr fontId="2" type="noConversion"/>
  </si>
  <si>
    <t>2023.12.20
2022.10.20</t>
    <phoneticPr fontId="2" type="noConversion"/>
  </si>
  <si>
    <t>3층UPS-1</t>
    <phoneticPr fontId="2" type="noConversion"/>
  </si>
  <si>
    <t>3층UPS-2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</si>
</sst>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1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6"/>
  <sheetViews>
    <sheetView zoomScale="90" zoomScaleNormal="90" workbookViewId="0">
      <selection activeCell="A3" sqref="A3:XFD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8.75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45327</v>
      </c>
      <c r="B3" s="7" t="s">
        <v>28</v>
      </c>
      <c r="C3" s="7" t="s">
        <v>27</v>
      </c>
      <c r="D3" s="7" t="s">
        <v>25</v>
      </c>
      <c r="E3" s="8" t="s">
        <v>26</v>
      </c>
      <c r="F3" s="9">
        <v>200</v>
      </c>
      <c r="G3" s="32" t="s">
        <v>29</v>
      </c>
      <c r="H3" s="32" t="s">
        <v>30</v>
      </c>
      <c r="I3" s="8">
        <v>2.2999999999999998</v>
      </c>
      <c r="J3" s="9">
        <v>9</v>
      </c>
      <c r="K3" s="10">
        <v>19</v>
      </c>
      <c r="L3" s="10" t="s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12.9</v>
      </c>
      <c r="C7" s="22">
        <v>2.9</v>
      </c>
      <c r="D7" s="23">
        <f t="shared" ref="D7:D70" si="0">C7/$I$3</f>
        <v>1.2608695652173914</v>
      </c>
      <c r="E7" s="2"/>
      <c r="F7" s="24" t="s">
        <v>20</v>
      </c>
      <c r="G7" s="25">
        <f>MAX(B7:B114)</f>
        <v>13.19</v>
      </c>
      <c r="H7" s="25">
        <f>MAX(C7:C114)</f>
        <v>2.9</v>
      </c>
      <c r="I7" s="35">
        <f>H7/$I$3</f>
        <v>1.2608695652173914</v>
      </c>
      <c r="J7"/>
      <c r="K7"/>
    </row>
    <row r="8" spans="1:15" x14ac:dyDescent="0.3">
      <c r="A8" s="21">
        <v>2</v>
      </c>
      <c r="B8" s="22">
        <v>13.04</v>
      </c>
      <c r="C8" s="22">
        <v>2.59</v>
      </c>
      <c r="D8" s="23">
        <f t="shared" si="0"/>
        <v>1.1260869565217391</v>
      </c>
      <c r="E8" s="2"/>
      <c r="F8" s="24" t="s">
        <v>21</v>
      </c>
      <c r="G8" s="25">
        <f>MIN(B7:B114)</f>
        <v>12.9</v>
      </c>
      <c r="H8" s="25">
        <f>MIN(C7:C114)</f>
        <v>2.44</v>
      </c>
      <c r="I8" s="35">
        <f>H8/$I$3</f>
        <v>1.0608695652173914</v>
      </c>
      <c r="J8"/>
      <c r="K8"/>
    </row>
    <row r="9" spans="1:15" x14ac:dyDescent="0.3">
      <c r="A9" s="21">
        <v>3</v>
      </c>
      <c r="B9" s="22">
        <v>13.09</v>
      </c>
      <c r="C9" s="22">
        <v>2.4700000000000002</v>
      </c>
      <c r="D9" s="23">
        <f t="shared" si="0"/>
        <v>1.0739130434782611</v>
      </c>
      <c r="E9" s="2"/>
      <c r="J9"/>
      <c r="K9"/>
    </row>
    <row r="10" spans="1:15" x14ac:dyDescent="0.3">
      <c r="A10" s="21">
        <v>4</v>
      </c>
      <c r="B10" s="22">
        <v>13.12</v>
      </c>
      <c r="C10" s="22">
        <v>2.52</v>
      </c>
      <c r="D10" s="23">
        <f t="shared" si="0"/>
        <v>1.0956521739130436</v>
      </c>
      <c r="E10" s="2"/>
      <c r="J10"/>
      <c r="K10"/>
    </row>
    <row r="11" spans="1:15" x14ac:dyDescent="0.3">
      <c r="A11" s="21">
        <v>5</v>
      </c>
      <c r="B11" s="22">
        <v>13.15</v>
      </c>
      <c r="C11" s="22">
        <v>2.5</v>
      </c>
      <c r="D11" s="23">
        <f t="shared" si="0"/>
        <v>1.0869565217391306</v>
      </c>
      <c r="E11" s="2"/>
      <c r="F11" s="24" t="s">
        <v>22</v>
      </c>
      <c r="G11" s="26">
        <v>398.01</v>
      </c>
      <c r="H11" s="25">
        <f>G11/180</f>
        <v>2.2111666666666667</v>
      </c>
      <c r="J11"/>
      <c r="K11"/>
    </row>
    <row r="12" spans="1:15" x14ac:dyDescent="0.3">
      <c r="A12" s="21">
        <v>6</v>
      </c>
      <c r="B12" s="22">
        <v>13.16</v>
      </c>
      <c r="C12" s="22">
        <v>2.46</v>
      </c>
      <c r="D12" s="23">
        <f t="shared" si="0"/>
        <v>1.0695652173913044</v>
      </c>
      <c r="E12" s="2"/>
      <c r="J12"/>
      <c r="K12"/>
    </row>
    <row r="13" spans="1:15" x14ac:dyDescent="0.3">
      <c r="A13" s="21">
        <v>7</v>
      </c>
      <c r="B13" s="22">
        <v>13.19</v>
      </c>
      <c r="C13" s="22">
        <v>2.4500000000000002</v>
      </c>
      <c r="D13" s="23">
        <f t="shared" si="0"/>
        <v>1.0652173913043479</v>
      </c>
      <c r="J13"/>
      <c r="K13"/>
    </row>
    <row r="14" spans="1:15" x14ac:dyDescent="0.3">
      <c r="A14" s="21">
        <v>8</v>
      </c>
      <c r="B14" s="22">
        <v>13.16</v>
      </c>
      <c r="C14" s="22">
        <v>2.4900000000000002</v>
      </c>
      <c r="D14" s="23">
        <f t="shared" si="0"/>
        <v>1.0826086956521741</v>
      </c>
      <c r="J14"/>
      <c r="K14"/>
    </row>
    <row r="15" spans="1:15" x14ac:dyDescent="0.3">
      <c r="A15" s="21">
        <v>9</v>
      </c>
      <c r="B15" s="22">
        <v>13.12</v>
      </c>
      <c r="C15" s="22">
        <v>2.44</v>
      </c>
      <c r="D15" s="23">
        <f t="shared" si="0"/>
        <v>1.0608695652173914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ref="D115:D178" si="2">C115/$I$3</f>
        <v>0</v>
      </c>
    </row>
    <row r="116" spans="1:4" hidden="1" x14ac:dyDescent="0.3">
      <c r="A116" s="21">
        <v>110</v>
      </c>
      <c r="B116" s="25"/>
      <c r="C116" s="25"/>
      <c r="D116" s="23">
        <f t="shared" si="2"/>
        <v>0</v>
      </c>
    </row>
    <row r="117" spans="1:4" hidden="1" x14ac:dyDescent="0.3">
      <c r="A117" s="21">
        <v>111</v>
      </c>
      <c r="B117" s="25"/>
      <c r="C117" s="25"/>
      <c r="D117" s="23">
        <f t="shared" si="2"/>
        <v>0</v>
      </c>
    </row>
    <row r="118" spans="1:4" hidden="1" x14ac:dyDescent="0.3">
      <c r="A118" s="21">
        <v>112</v>
      </c>
      <c r="B118" s="25"/>
      <c r="C118" s="25"/>
      <c r="D118" s="23">
        <f t="shared" si="2"/>
        <v>0</v>
      </c>
    </row>
    <row r="119" spans="1:4" hidden="1" x14ac:dyDescent="0.3">
      <c r="A119" s="21">
        <v>113</v>
      </c>
      <c r="B119" s="25"/>
      <c r="C119" s="25"/>
      <c r="D119" s="23">
        <f t="shared" si="2"/>
        <v>0</v>
      </c>
    </row>
    <row r="120" spans="1:4" hidden="1" x14ac:dyDescent="0.3">
      <c r="A120" s="21">
        <v>114</v>
      </c>
      <c r="B120" s="25"/>
      <c r="C120" s="25"/>
      <c r="D120" s="23">
        <f t="shared" si="2"/>
        <v>0</v>
      </c>
    </row>
    <row r="121" spans="1:4" hidden="1" x14ac:dyDescent="0.3">
      <c r="A121" s="21">
        <v>115</v>
      </c>
      <c r="B121" s="25"/>
      <c r="C121" s="25"/>
      <c r="D121" s="23">
        <f t="shared" si="2"/>
        <v>0</v>
      </c>
    </row>
    <row r="122" spans="1:4" hidden="1" x14ac:dyDescent="0.3">
      <c r="A122" s="21">
        <v>116</v>
      </c>
      <c r="B122" s="25"/>
      <c r="C122" s="25"/>
      <c r="D122" s="23">
        <f t="shared" si="2"/>
        <v>0</v>
      </c>
    </row>
    <row r="123" spans="1:4" hidden="1" x14ac:dyDescent="0.3">
      <c r="A123" s="21">
        <v>117</v>
      </c>
      <c r="B123" s="25"/>
      <c r="C123" s="25"/>
      <c r="D123" s="23">
        <f t="shared" si="2"/>
        <v>0</v>
      </c>
    </row>
    <row r="124" spans="1:4" hidden="1" x14ac:dyDescent="0.3">
      <c r="A124" s="21">
        <v>118</v>
      </c>
      <c r="B124" s="25"/>
      <c r="C124" s="25"/>
      <c r="D124" s="23">
        <f t="shared" si="2"/>
        <v>0</v>
      </c>
    </row>
    <row r="125" spans="1:4" hidden="1" x14ac:dyDescent="0.3">
      <c r="A125" s="21">
        <v>119</v>
      </c>
      <c r="B125" s="25"/>
      <c r="C125" s="25"/>
      <c r="D125" s="23">
        <f t="shared" si="2"/>
        <v>0</v>
      </c>
    </row>
    <row r="126" spans="1:4" hidden="1" x14ac:dyDescent="0.3">
      <c r="A126" s="21">
        <v>120</v>
      </c>
      <c r="B126" s="25"/>
      <c r="C126" s="25"/>
      <c r="D126" s="23">
        <f t="shared" si="2"/>
        <v>0</v>
      </c>
    </row>
    <row r="127" spans="1:4" hidden="1" x14ac:dyDescent="0.3">
      <c r="A127" s="21">
        <v>121</v>
      </c>
      <c r="B127" s="25"/>
      <c r="C127" s="25"/>
      <c r="D127" s="23">
        <f t="shared" si="2"/>
        <v>0</v>
      </c>
    </row>
    <row r="128" spans="1:4" hidden="1" x14ac:dyDescent="0.3">
      <c r="A128" s="21">
        <v>122</v>
      </c>
      <c r="B128" s="25"/>
      <c r="C128" s="25"/>
      <c r="D128" s="23">
        <f t="shared" si="2"/>
        <v>0</v>
      </c>
    </row>
    <row r="129" spans="1:4" hidden="1" x14ac:dyDescent="0.3">
      <c r="A129" s="21">
        <v>123</v>
      </c>
      <c r="B129" s="25"/>
      <c r="C129" s="25"/>
      <c r="D129" s="23">
        <f t="shared" si="2"/>
        <v>0</v>
      </c>
    </row>
    <row r="130" spans="1:4" hidden="1" x14ac:dyDescent="0.3">
      <c r="A130" s="21">
        <v>124</v>
      </c>
      <c r="B130" s="25"/>
      <c r="C130" s="25"/>
      <c r="D130" s="23">
        <f t="shared" si="2"/>
        <v>0</v>
      </c>
    </row>
    <row r="131" spans="1:4" hidden="1" x14ac:dyDescent="0.3">
      <c r="A131" s="21">
        <v>125</v>
      </c>
      <c r="B131" s="25"/>
      <c r="C131" s="25"/>
      <c r="D131" s="23">
        <f t="shared" si="2"/>
        <v>0</v>
      </c>
    </row>
    <row r="132" spans="1:4" hidden="1" x14ac:dyDescent="0.3">
      <c r="A132" s="21">
        <v>126</v>
      </c>
      <c r="B132" s="25"/>
      <c r="C132" s="25"/>
      <c r="D132" s="23">
        <f t="shared" si="2"/>
        <v>0</v>
      </c>
    </row>
    <row r="133" spans="1:4" hidden="1" x14ac:dyDescent="0.3">
      <c r="A133" s="21">
        <v>127</v>
      </c>
      <c r="B133" s="25"/>
      <c r="C133" s="25"/>
      <c r="D133" s="23">
        <f t="shared" si="2"/>
        <v>0</v>
      </c>
    </row>
    <row r="134" spans="1:4" hidden="1" x14ac:dyDescent="0.3">
      <c r="A134" s="21">
        <v>128</v>
      </c>
      <c r="B134" s="25"/>
      <c r="C134" s="25"/>
      <c r="D134" s="23">
        <f t="shared" si="2"/>
        <v>0</v>
      </c>
    </row>
    <row r="135" spans="1:4" hidden="1" x14ac:dyDescent="0.3">
      <c r="A135" s="21">
        <v>129</v>
      </c>
      <c r="B135" s="25"/>
      <c r="C135" s="25"/>
      <c r="D135" s="23">
        <f t="shared" si="2"/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ref="D179:D186" si="3">C179/$I$3</f>
        <v>0</v>
      </c>
    </row>
    <row r="180" spans="1:4" hidden="1" x14ac:dyDescent="0.3">
      <c r="A180" s="21">
        <v>174</v>
      </c>
      <c r="B180" s="25"/>
      <c r="C180" s="25"/>
      <c r="D180" s="23">
        <f t="shared" si="3"/>
        <v>0</v>
      </c>
    </row>
    <row r="181" spans="1:4" hidden="1" x14ac:dyDescent="0.3">
      <c r="A181" s="21">
        <v>175</v>
      </c>
      <c r="B181" s="25"/>
      <c r="C181" s="25"/>
      <c r="D181" s="23">
        <f t="shared" si="3"/>
        <v>0</v>
      </c>
    </row>
    <row r="182" spans="1:4" hidden="1" x14ac:dyDescent="0.3">
      <c r="A182" s="21">
        <v>176</v>
      </c>
      <c r="B182" s="25"/>
      <c r="C182" s="25"/>
      <c r="D182" s="23">
        <f t="shared" si="3"/>
        <v>0</v>
      </c>
    </row>
    <row r="183" spans="1:4" hidden="1" x14ac:dyDescent="0.3">
      <c r="A183" s="21">
        <v>177</v>
      </c>
      <c r="B183" s="25"/>
      <c r="C183" s="25"/>
      <c r="D183" s="23">
        <f t="shared" si="3"/>
        <v>0</v>
      </c>
    </row>
    <row r="184" spans="1:4" hidden="1" x14ac:dyDescent="0.3">
      <c r="A184" s="21">
        <v>178</v>
      </c>
      <c r="B184" s="25"/>
      <c r="C184" s="25"/>
      <c r="D184" s="23">
        <f t="shared" si="3"/>
        <v>0</v>
      </c>
    </row>
    <row r="185" spans="1:4" hidden="1" x14ac:dyDescent="0.3">
      <c r="A185" s="21">
        <v>179</v>
      </c>
      <c r="B185" s="25"/>
      <c r="C185" s="25"/>
      <c r="D185" s="23">
        <f t="shared" si="3"/>
        <v>0</v>
      </c>
    </row>
    <row r="186" spans="1:4" hidden="1" x14ac:dyDescent="0.3">
      <c r="A186" s="21">
        <v>180</v>
      </c>
      <c r="B186" s="25"/>
      <c r="C186" s="25"/>
      <c r="D186" s="23">
        <f t="shared" si="3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4397B-67F5-4B2E-9445-3F18773D9675}">
  <dimension ref="A1:O186"/>
  <sheetViews>
    <sheetView zoomScale="90" zoomScaleNormal="90" workbookViewId="0">
      <selection activeCell="H4" sqref="H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" customHeight="1" thickBot="1" x14ac:dyDescent="0.35">
      <c r="A3" s="6">
        <v>45327</v>
      </c>
      <c r="B3" s="7" t="s">
        <v>28</v>
      </c>
      <c r="C3" s="7" t="s">
        <v>37</v>
      </c>
      <c r="D3" s="7" t="s">
        <v>25</v>
      </c>
      <c r="E3" s="8" t="s">
        <v>38</v>
      </c>
      <c r="F3" s="9">
        <v>200</v>
      </c>
      <c r="G3" s="32" t="s">
        <v>43</v>
      </c>
      <c r="H3" s="32" t="s">
        <v>44</v>
      </c>
      <c r="I3" s="8"/>
      <c r="J3" s="9">
        <v>8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13.28</v>
      </c>
      <c r="C7" s="22">
        <v>2.41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13.44</v>
      </c>
      <c r="H7" s="25">
        <f>MAX(C7:C114)</f>
        <v>2.41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13.24</v>
      </c>
      <c r="C8" s="22">
        <v>2.34</v>
      </c>
      <c r="D8" s="23" t="e">
        <f t="shared" si="0"/>
        <v>#DIV/0!</v>
      </c>
      <c r="E8" s="2"/>
      <c r="F8" s="24" t="s">
        <v>21</v>
      </c>
      <c r="G8" s="25">
        <f>MIN(B7:B114)</f>
        <v>13.08</v>
      </c>
      <c r="H8" s="25">
        <f>MIN(C7:C114)</f>
        <v>2.1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13.44</v>
      </c>
      <c r="C9" s="22">
        <v>2.4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13.08</v>
      </c>
      <c r="C10" s="22">
        <v>2.27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13.28</v>
      </c>
      <c r="C11" s="22">
        <v>2.2000000000000002</v>
      </c>
      <c r="D11" s="23" t="e">
        <f t="shared" si="0"/>
        <v>#DIV/0!</v>
      </c>
      <c r="E11" s="2"/>
      <c r="F11" s="24" t="s">
        <v>22</v>
      </c>
      <c r="G11" s="26"/>
      <c r="H11" s="25">
        <f>G11/180</f>
        <v>0</v>
      </c>
      <c r="J11"/>
      <c r="K11"/>
    </row>
    <row r="12" spans="1:15" x14ac:dyDescent="0.3">
      <c r="A12" s="21">
        <v>6</v>
      </c>
      <c r="B12" s="22">
        <v>13.26</v>
      </c>
      <c r="C12" s="22">
        <v>2.2200000000000002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13.27</v>
      </c>
      <c r="C13" s="22">
        <v>2.1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13.28</v>
      </c>
      <c r="C14" s="22">
        <v>2.12</v>
      </c>
      <c r="D14" s="23" t="e">
        <f t="shared" si="0"/>
        <v>#DIV/0!</v>
      </c>
      <c r="J14"/>
      <c r="K14"/>
    </row>
    <row r="15" spans="1:15" hidden="1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B5FD0-1A60-4209-99F6-34B8D9B756A1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45327</v>
      </c>
      <c r="B3" s="7" t="s">
        <v>28</v>
      </c>
      <c r="C3" s="7" t="s">
        <v>32</v>
      </c>
      <c r="D3" s="7" t="s">
        <v>25</v>
      </c>
      <c r="E3" s="8" t="s">
        <v>33</v>
      </c>
      <c r="F3" s="9">
        <v>250</v>
      </c>
      <c r="G3" s="32" t="s">
        <v>34</v>
      </c>
      <c r="H3" s="32" t="s">
        <v>35</v>
      </c>
      <c r="I3" s="8"/>
      <c r="J3" s="9">
        <v>30</v>
      </c>
      <c r="K3" s="10">
        <v>25</v>
      </c>
      <c r="L3" s="10" t="s">
        <v>36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13.26</v>
      </c>
      <c r="C7" s="22">
        <v>3.18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13.3</v>
      </c>
      <c r="H7" s="25">
        <f>MAX(C7:C114)</f>
        <v>3.18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13.25</v>
      </c>
      <c r="C8" s="22">
        <v>2.88</v>
      </c>
      <c r="D8" s="23" t="e">
        <f t="shared" si="0"/>
        <v>#DIV/0!</v>
      </c>
      <c r="E8" s="2"/>
      <c r="F8" s="24" t="s">
        <v>21</v>
      </c>
      <c r="G8" s="25">
        <f>MIN(B7:B114)</f>
        <v>13.14</v>
      </c>
      <c r="H8" s="25">
        <f>MIN(C7:C114)</f>
        <v>2.77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13.26</v>
      </c>
      <c r="C9" s="22">
        <v>3.07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13.26</v>
      </c>
      <c r="C10" s="22">
        <v>2.84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13.3</v>
      </c>
      <c r="C11" s="22">
        <v>2.83</v>
      </c>
      <c r="D11" s="23" t="e">
        <f t="shared" si="0"/>
        <v>#DIV/0!</v>
      </c>
      <c r="E11" s="2"/>
      <c r="F11" s="24" t="s">
        <v>22</v>
      </c>
      <c r="G11" s="26">
        <v>396.5</v>
      </c>
      <c r="H11" s="25">
        <f>G11/30</f>
        <v>13.216666666666667</v>
      </c>
      <c r="J11"/>
      <c r="K11"/>
    </row>
    <row r="12" spans="1:15" x14ac:dyDescent="0.3">
      <c r="A12" s="21">
        <v>6</v>
      </c>
      <c r="B12" s="22">
        <v>13.25</v>
      </c>
      <c r="C12" s="22">
        <v>2.8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13.28</v>
      </c>
      <c r="C13" s="22">
        <v>2.89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13.29</v>
      </c>
      <c r="C14" s="22">
        <v>3.05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13.26</v>
      </c>
      <c r="C15" s="22">
        <v>2.77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13.27</v>
      </c>
      <c r="C16" s="25">
        <v>2.8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13.19</v>
      </c>
      <c r="C17" s="25">
        <v>2.91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13.16</v>
      </c>
      <c r="C18" s="25">
        <v>2.91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13.15</v>
      </c>
      <c r="C19" s="25">
        <v>2.94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13.17</v>
      </c>
      <c r="C20" s="25">
        <v>2.92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13.18</v>
      </c>
      <c r="C21" s="25">
        <v>2.88</v>
      </c>
      <c r="D21" s="23" t="e">
        <f t="shared" si="0"/>
        <v>#DIV/0!</v>
      </c>
      <c r="E21" s="33"/>
      <c r="F21" s="34"/>
      <c r="J21"/>
      <c r="K21"/>
    </row>
    <row r="22" spans="1:11" x14ac:dyDescent="0.3">
      <c r="A22" s="21">
        <v>16</v>
      </c>
      <c r="B22" s="25">
        <v>13.2</v>
      </c>
      <c r="C22" s="25">
        <v>2.89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13.23</v>
      </c>
      <c r="C23" s="25">
        <v>2.87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13.23</v>
      </c>
      <c r="C24" s="25">
        <v>2.79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13.26</v>
      </c>
      <c r="C25" s="25">
        <v>2.81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13.24</v>
      </c>
      <c r="C26" s="25">
        <v>2.79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13.16</v>
      </c>
      <c r="C27" s="25">
        <v>2.95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13.14</v>
      </c>
      <c r="C28" s="25">
        <v>2.93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13.16</v>
      </c>
      <c r="C29" s="25">
        <v>2.91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13.16</v>
      </c>
      <c r="C30" s="25">
        <v>3.09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13.18</v>
      </c>
      <c r="C31" s="25">
        <v>3.03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13.17</v>
      </c>
      <c r="C32" s="25">
        <v>2.93</v>
      </c>
      <c r="D32" s="23" t="e">
        <f t="shared" si="0"/>
        <v>#DIV/0!</v>
      </c>
      <c r="J32"/>
      <c r="K32"/>
    </row>
    <row r="33" spans="1:12" x14ac:dyDescent="0.3">
      <c r="A33" s="21">
        <v>27</v>
      </c>
      <c r="B33" s="25">
        <v>13.19</v>
      </c>
      <c r="C33" s="25">
        <v>2.94</v>
      </c>
      <c r="D33" s="23" t="e">
        <f t="shared" si="0"/>
        <v>#DIV/0!</v>
      </c>
      <c r="J33"/>
      <c r="K33"/>
    </row>
    <row r="34" spans="1:12" x14ac:dyDescent="0.3">
      <c r="A34" s="21">
        <v>28</v>
      </c>
      <c r="B34" s="25">
        <v>13.19</v>
      </c>
      <c r="C34" s="25">
        <v>2.93</v>
      </c>
      <c r="D34" s="23" t="e">
        <f t="shared" si="0"/>
        <v>#DIV/0!</v>
      </c>
      <c r="J34"/>
      <c r="K34"/>
    </row>
    <row r="35" spans="1:12" x14ac:dyDescent="0.3">
      <c r="A35" s="21">
        <v>29</v>
      </c>
      <c r="B35" s="25">
        <v>13.21</v>
      </c>
      <c r="C35" s="25">
        <v>2.87</v>
      </c>
      <c r="D35" s="23" t="e">
        <f t="shared" si="0"/>
        <v>#DIV/0!</v>
      </c>
      <c r="J35"/>
      <c r="K35"/>
    </row>
    <row r="36" spans="1:12" x14ac:dyDescent="0.3">
      <c r="A36" s="21">
        <v>30</v>
      </c>
      <c r="B36" s="25">
        <v>13.22</v>
      </c>
      <c r="C36" s="25">
        <v>3.13</v>
      </c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9C8E2-3F09-4BEA-A838-49ACFC51D7D3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45327</v>
      </c>
      <c r="B3" s="7" t="s">
        <v>28</v>
      </c>
      <c r="C3" s="7" t="s">
        <v>39</v>
      </c>
      <c r="D3" s="7" t="s">
        <v>25</v>
      </c>
      <c r="E3" s="8" t="s">
        <v>33</v>
      </c>
      <c r="F3" s="9">
        <v>250</v>
      </c>
      <c r="G3" s="32" t="s">
        <v>34</v>
      </c>
      <c r="H3" s="32" t="s">
        <v>35</v>
      </c>
      <c r="I3" s="8"/>
      <c r="J3" s="9">
        <v>30</v>
      </c>
      <c r="K3" s="10">
        <v>25</v>
      </c>
      <c r="L3" s="10" t="s">
        <v>36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13.23</v>
      </c>
      <c r="C7" s="22">
        <v>2.82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13.27</v>
      </c>
      <c r="H7" s="25">
        <f>MAX(C7:C114)</f>
        <v>3.12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13.24</v>
      </c>
      <c r="C8" s="22">
        <v>2.75</v>
      </c>
      <c r="D8" s="23" t="e">
        <f t="shared" si="0"/>
        <v>#DIV/0!</v>
      </c>
      <c r="E8" s="2"/>
      <c r="F8" s="24" t="s">
        <v>21</v>
      </c>
      <c r="G8" s="25">
        <f>MIN(B7:B114)</f>
        <v>13.15</v>
      </c>
      <c r="H8" s="25">
        <f>MIN(C7:C114)</f>
        <v>2.75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13.24</v>
      </c>
      <c r="C9" s="22">
        <v>2.87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13.25</v>
      </c>
      <c r="C10" s="22">
        <v>2.9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13.24</v>
      </c>
      <c r="C11" s="22">
        <v>2.79</v>
      </c>
      <c r="D11" s="23" t="e">
        <f t="shared" si="0"/>
        <v>#DIV/0!</v>
      </c>
      <c r="E11" s="2"/>
      <c r="F11" s="24" t="s">
        <v>22</v>
      </c>
      <c r="G11" s="26">
        <v>396.3</v>
      </c>
      <c r="H11" s="25">
        <f>G11/30</f>
        <v>13.21</v>
      </c>
      <c r="J11"/>
      <c r="K11"/>
    </row>
    <row r="12" spans="1:15" x14ac:dyDescent="0.3">
      <c r="A12" s="21">
        <v>6</v>
      </c>
      <c r="B12" s="22">
        <v>13.26</v>
      </c>
      <c r="C12" s="22">
        <v>2.85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13.26</v>
      </c>
      <c r="C13" s="22">
        <v>2.91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13.27</v>
      </c>
      <c r="C14" s="22">
        <v>2.92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13.25</v>
      </c>
      <c r="C15" s="22">
        <v>2.89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13.26</v>
      </c>
      <c r="C16" s="25">
        <v>2.95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13.22</v>
      </c>
      <c r="C17" s="25">
        <v>3.12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13.2</v>
      </c>
      <c r="C18" s="25">
        <v>2.79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13.22</v>
      </c>
      <c r="C19" s="25">
        <v>2.92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13.22</v>
      </c>
      <c r="C20" s="25">
        <v>2.89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13.19</v>
      </c>
      <c r="C21" s="25">
        <v>2.82</v>
      </c>
      <c r="D21" s="23" t="e">
        <f t="shared" si="0"/>
        <v>#DIV/0!</v>
      </c>
      <c r="E21" s="33"/>
      <c r="F21" s="34"/>
      <c r="J21"/>
      <c r="K21"/>
    </row>
    <row r="22" spans="1:11" x14ac:dyDescent="0.3">
      <c r="A22" s="21">
        <v>16</v>
      </c>
      <c r="B22" s="25">
        <v>13.2</v>
      </c>
      <c r="C22" s="25">
        <v>2.87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13.21</v>
      </c>
      <c r="C23" s="25">
        <v>2.98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13.23</v>
      </c>
      <c r="C24" s="25">
        <v>2.86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13.21</v>
      </c>
      <c r="C25" s="25">
        <v>2.85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13.23</v>
      </c>
      <c r="C26" s="25">
        <v>2.98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13.16</v>
      </c>
      <c r="C27" s="25">
        <v>2.86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13.18</v>
      </c>
      <c r="C28" s="25">
        <v>3.01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13.16</v>
      </c>
      <c r="C29" s="25">
        <v>2.88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13.16</v>
      </c>
      <c r="C30" s="25">
        <v>2.83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13.17</v>
      </c>
      <c r="C31" s="25">
        <v>3.07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13.17</v>
      </c>
      <c r="C32" s="25">
        <v>2.99</v>
      </c>
      <c r="D32" s="23" t="e">
        <f t="shared" si="0"/>
        <v>#DIV/0!</v>
      </c>
      <c r="J32"/>
      <c r="K32"/>
    </row>
    <row r="33" spans="1:12" x14ac:dyDescent="0.3">
      <c r="A33" s="21">
        <v>27</v>
      </c>
      <c r="B33" s="25">
        <v>13.18</v>
      </c>
      <c r="C33" s="25">
        <v>2.95</v>
      </c>
      <c r="D33" s="23" t="e">
        <f t="shared" si="0"/>
        <v>#DIV/0!</v>
      </c>
      <c r="J33"/>
      <c r="K33"/>
    </row>
    <row r="34" spans="1:12" x14ac:dyDescent="0.3">
      <c r="A34" s="21">
        <v>28</v>
      </c>
      <c r="B34" s="25">
        <v>13.16</v>
      </c>
      <c r="C34" s="25">
        <v>2.87</v>
      </c>
      <c r="D34" s="23" t="e">
        <f t="shared" si="0"/>
        <v>#DIV/0!</v>
      </c>
      <c r="J34"/>
      <c r="K34"/>
    </row>
    <row r="35" spans="1:12" x14ac:dyDescent="0.3">
      <c r="A35" s="21">
        <v>29</v>
      </c>
      <c r="B35" s="25">
        <v>13.15</v>
      </c>
      <c r="C35" s="25">
        <v>2.91</v>
      </c>
      <c r="D35" s="23" t="e">
        <f t="shared" si="0"/>
        <v>#DIV/0!</v>
      </c>
      <c r="J35"/>
      <c r="K35"/>
    </row>
    <row r="36" spans="1:12" x14ac:dyDescent="0.3">
      <c r="A36" s="21">
        <v>30</v>
      </c>
      <c r="B36" s="25">
        <v>13.18</v>
      </c>
      <c r="C36" s="25">
        <v>3.09</v>
      </c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E2B92-E7FF-4674-AADF-D1477B5B9D7B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45327</v>
      </c>
      <c r="B3" s="7" t="s">
        <v>28</v>
      </c>
      <c r="C3" s="7" t="s">
        <v>40</v>
      </c>
      <c r="D3" s="7" t="s">
        <v>25</v>
      </c>
      <c r="E3" s="8" t="s">
        <v>38</v>
      </c>
      <c r="F3" s="9">
        <v>200</v>
      </c>
      <c r="G3" s="32" t="s">
        <v>41</v>
      </c>
      <c r="H3" s="32" t="s">
        <v>42</v>
      </c>
      <c r="I3" s="8"/>
      <c r="J3" s="9">
        <v>4</v>
      </c>
      <c r="K3" s="10">
        <v>25</v>
      </c>
      <c r="L3" s="10">
        <v>28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13.15</v>
      </c>
      <c r="C7" s="22">
        <v>2.54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13.17</v>
      </c>
      <c r="H7" s="25">
        <f>MAX(C7:C114)</f>
        <v>2.62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13.15</v>
      </c>
      <c r="C8" s="22">
        <v>2.57</v>
      </c>
      <c r="D8" s="23" t="e">
        <f t="shared" si="0"/>
        <v>#DIV/0!</v>
      </c>
      <c r="E8" s="2"/>
      <c r="F8" s="24" t="s">
        <v>21</v>
      </c>
      <c r="G8" s="25">
        <f>MIN(B7:B114)</f>
        <v>13.15</v>
      </c>
      <c r="H8" s="25">
        <f>MIN(C7:C114)</f>
        <v>2.54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13.16</v>
      </c>
      <c r="C9" s="22">
        <v>2.62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13.17</v>
      </c>
      <c r="C10" s="22">
        <v>2.62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52.63</v>
      </c>
      <c r="H11" s="25">
        <f>G11/4</f>
        <v>13.157500000000001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AC86F-24F3-4BF9-94D2-BCC078A50BAC}">
  <dimension ref="A1:O186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45327</v>
      </c>
      <c r="B3" s="7" t="s">
        <v>28</v>
      </c>
      <c r="C3" s="7" t="s">
        <v>45</v>
      </c>
      <c r="D3" s="7" t="s">
        <v>25</v>
      </c>
      <c r="E3" s="8" t="s">
        <v>33</v>
      </c>
      <c r="F3" s="9">
        <v>250</v>
      </c>
      <c r="G3" s="32" t="s">
        <v>34</v>
      </c>
      <c r="H3" s="32" t="s">
        <v>35</v>
      </c>
      <c r="I3" s="8"/>
      <c r="J3" s="9">
        <v>30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13.24</v>
      </c>
      <c r="C7" s="22">
        <v>3.17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13.26</v>
      </c>
      <c r="H7" s="25">
        <f>MAX(C7:C114)</f>
        <v>3.37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13.23</v>
      </c>
      <c r="C8" s="22">
        <v>3.14</v>
      </c>
      <c r="D8" s="23" t="e">
        <f t="shared" si="0"/>
        <v>#DIV/0!</v>
      </c>
      <c r="E8" s="2"/>
      <c r="F8" s="24" t="s">
        <v>21</v>
      </c>
      <c r="G8" s="25">
        <f>MIN(B7:B114)</f>
        <v>13.19</v>
      </c>
      <c r="H8" s="25">
        <f>MIN(C7:C114)</f>
        <v>3.09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13.24</v>
      </c>
      <c r="C9" s="22">
        <v>3.15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13.23</v>
      </c>
      <c r="C10" s="22">
        <v>3.09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13.23</v>
      </c>
      <c r="C11" s="22">
        <v>3.13</v>
      </c>
      <c r="D11" s="23" t="e">
        <f t="shared" si="0"/>
        <v>#DIV/0!</v>
      </c>
      <c r="E11" s="2"/>
      <c r="F11" s="24" t="s">
        <v>22</v>
      </c>
      <c r="G11" s="26">
        <v>396.8</v>
      </c>
      <c r="H11" s="25">
        <f>G11/30</f>
        <v>13.226666666666667</v>
      </c>
      <c r="J11"/>
      <c r="K11"/>
    </row>
    <row r="12" spans="1:15" x14ac:dyDescent="0.3">
      <c r="A12" s="21">
        <v>6</v>
      </c>
      <c r="B12" s="22">
        <v>13.25</v>
      </c>
      <c r="C12" s="22">
        <v>3.16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13.24</v>
      </c>
      <c r="C13" s="22">
        <v>3.13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13.24</v>
      </c>
      <c r="C14" s="22">
        <v>3.13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13.25</v>
      </c>
      <c r="C15" s="22">
        <v>3.11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13.26</v>
      </c>
      <c r="C16" s="25">
        <v>3.09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13.23</v>
      </c>
      <c r="C17" s="25">
        <v>3.15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13.23</v>
      </c>
      <c r="C18" s="25">
        <v>3.13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13.22</v>
      </c>
      <c r="C19" s="25">
        <v>3.33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13.23</v>
      </c>
      <c r="C20" s="25">
        <v>3.1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13.19</v>
      </c>
      <c r="C21" s="25">
        <v>3.27</v>
      </c>
      <c r="D21" s="23" t="e">
        <f t="shared" si="0"/>
        <v>#DIV/0!</v>
      </c>
      <c r="E21" s="33"/>
      <c r="F21" s="34"/>
      <c r="J21"/>
      <c r="K21"/>
    </row>
    <row r="22" spans="1:11" x14ac:dyDescent="0.3">
      <c r="A22" s="21">
        <v>16</v>
      </c>
      <c r="B22" s="25">
        <v>13.2</v>
      </c>
      <c r="C22" s="25">
        <v>3.37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13.23</v>
      </c>
      <c r="C23" s="25">
        <v>3.12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13.24</v>
      </c>
      <c r="C24" s="25">
        <v>3.09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13.2</v>
      </c>
      <c r="C25" s="25">
        <v>3.17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13.24</v>
      </c>
      <c r="C26" s="25">
        <v>3.27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13.23</v>
      </c>
      <c r="C27" s="25">
        <v>3.14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13.2</v>
      </c>
      <c r="C28" s="25">
        <v>3.24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13.22</v>
      </c>
      <c r="C29" s="25">
        <v>3.1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13.23</v>
      </c>
      <c r="C30" s="25">
        <v>3.11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13.2</v>
      </c>
      <c r="C31" s="25">
        <v>3.28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13.21</v>
      </c>
      <c r="C32" s="25">
        <v>3.35</v>
      </c>
      <c r="D32" s="23" t="e">
        <f t="shared" si="0"/>
        <v>#DIV/0!</v>
      </c>
      <c r="J32"/>
      <c r="K32"/>
    </row>
    <row r="33" spans="1:12" x14ac:dyDescent="0.3">
      <c r="A33" s="21">
        <v>27</v>
      </c>
      <c r="B33" s="25">
        <v>13.24</v>
      </c>
      <c r="C33" s="25">
        <v>3.13</v>
      </c>
      <c r="D33" s="23" t="e">
        <f t="shared" si="0"/>
        <v>#DIV/0!</v>
      </c>
      <c r="J33"/>
      <c r="K33"/>
    </row>
    <row r="34" spans="1:12" x14ac:dyDescent="0.3">
      <c r="A34" s="21">
        <v>28</v>
      </c>
      <c r="B34" s="25">
        <v>13.23</v>
      </c>
      <c r="C34" s="25">
        <v>3.12</v>
      </c>
      <c r="D34" s="23" t="e">
        <f t="shared" si="0"/>
        <v>#DIV/0!</v>
      </c>
      <c r="J34"/>
      <c r="K34"/>
    </row>
    <row r="35" spans="1:12" x14ac:dyDescent="0.3">
      <c r="A35" s="21">
        <v>29</v>
      </c>
      <c r="B35" s="25">
        <v>13.21</v>
      </c>
      <c r="C35" s="25">
        <v>3.23</v>
      </c>
      <c r="D35" s="23" t="e">
        <f t="shared" si="0"/>
        <v>#DIV/0!</v>
      </c>
      <c r="J35"/>
      <c r="K35"/>
    </row>
    <row r="36" spans="1:12" x14ac:dyDescent="0.3">
      <c r="A36" s="21">
        <v>30</v>
      </c>
      <c r="B36" s="25">
        <v>13.23</v>
      </c>
      <c r="C36" s="25">
        <v>3.1</v>
      </c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C7395-F7AA-4F7A-BEA1-9DDE81797616}">
  <dimension ref="A1:O186"/>
  <sheetViews>
    <sheetView tabSelected="1" zoomScale="90" zoomScaleNormal="90" workbookViewId="0">
      <selection activeCell="J18" sqref="J1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45327</v>
      </c>
      <c r="B3" s="7" t="s">
        <v>28</v>
      </c>
      <c r="C3" s="7" t="s">
        <v>46</v>
      </c>
      <c r="D3" s="7" t="s">
        <v>25</v>
      </c>
      <c r="E3" s="8" t="s">
        <v>33</v>
      </c>
      <c r="F3" s="9">
        <v>250</v>
      </c>
      <c r="G3" s="32" t="s">
        <v>34</v>
      </c>
      <c r="H3" s="32" t="s">
        <v>35</v>
      </c>
      <c r="I3" s="8"/>
      <c r="J3" s="9">
        <v>30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13.22</v>
      </c>
      <c r="C7" s="22">
        <v>3.1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13.26</v>
      </c>
      <c r="H7" s="25">
        <f>MAX(C7:C114)</f>
        <v>3.24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13.23</v>
      </c>
      <c r="C8" s="22">
        <v>3.14</v>
      </c>
      <c r="D8" s="23" t="e">
        <f t="shared" si="0"/>
        <v>#DIV/0!</v>
      </c>
      <c r="E8" s="2"/>
      <c r="F8" s="24" t="s">
        <v>21</v>
      </c>
      <c r="G8" s="25">
        <f>MIN(B7:B114)</f>
        <v>13.17</v>
      </c>
      <c r="H8" s="25">
        <f>MIN(C7:C114)</f>
        <v>2.95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13.21</v>
      </c>
      <c r="C9" s="22">
        <v>3.1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13.19</v>
      </c>
      <c r="C10" s="22">
        <v>3.13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13.18</v>
      </c>
      <c r="C11" s="22">
        <v>3.14</v>
      </c>
      <c r="D11" s="23" t="e">
        <f t="shared" si="0"/>
        <v>#DIV/0!</v>
      </c>
      <c r="E11" s="2"/>
      <c r="F11" s="24" t="s">
        <v>22</v>
      </c>
      <c r="G11" s="26">
        <v>396.3</v>
      </c>
      <c r="H11" s="25">
        <f>G11/30</f>
        <v>13.21</v>
      </c>
      <c r="J11"/>
      <c r="K11"/>
    </row>
    <row r="12" spans="1:15" x14ac:dyDescent="0.3">
      <c r="A12" s="21">
        <v>6</v>
      </c>
      <c r="B12" s="22">
        <v>13.19</v>
      </c>
      <c r="C12" s="22">
        <v>3.11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13.19</v>
      </c>
      <c r="C13" s="22">
        <v>3.04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13.19</v>
      </c>
      <c r="C14" s="22">
        <v>3.13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13.18</v>
      </c>
      <c r="C15" s="22">
        <v>3.08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13.19</v>
      </c>
      <c r="C16" s="25">
        <v>3.2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13.24</v>
      </c>
      <c r="C17" s="25">
        <v>2.97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13.24</v>
      </c>
      <c r="C18" s="25">
        <v>3.02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13.21</v>
      </c>
      <c r="C19" s="25">
        <v>2.98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13.22</v>
      </c>
      <c r="C20" s="25">
        <v>3.14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13.21</v>
      </c>
      <c r="C21" s="25">
        <v>3.07</v>
      </c>
      <c r="D21" s="23" t="e">
        <f t="shared" si="0"/>
        <v>#DIV/0!</v>
      </c>
      <c r="E21" s="33"/>
      <c r="F21" s="34"/>
      <c r="J21"/>
      <c r="K21"/>
    </row>
    <row r="22" spans="1:11" x14ac:dyDescent="0.3">
      <c r="A22" s="21">
        <v>16</v>
      </c>
      <c r="B22" s="25">
        <v>13.22</v>
      </c>
      <c r="C22" s="25">
        <v>3.03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13.22</v>
      </c>
      <c r="C23" s="25">
        <v>3.02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13.19</v>
      </c>
      <c r="C24" s="25">
        <v>2.97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13.19</v>
      </c>
      <c r="C25" s="25">
        <v>3.06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13.2</v>
      </c>
      <c r="C26" s="25">
        <v>3.11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13.26</v>
      </c>
      <c r="C27" s="25">
        <v>3.1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13.23</v>
      </c>
      <c r="C28" s="25">
        <v>2.96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13.26</v>
      </c>
      <c r="C29" s="25">
        <v>3.01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13.23</v>
      </c>
      <c r="C30" s="25">
        <v>3.01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13.22</v>
      </c>
      <c r="C31" s="25">
        <v>2.95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13.2</v>
      </c>
      <c r="C32" s="25">
        <v>3.24</v>
      </c>
      <c r="D32" s="23" t="e">
        <f t="shared" si="0"/>
        <v>#DIV/0!</v>
      </c>
      <c r="J32"/>
      <c r="K32"/>
    </row>
    <row r="33" spans="1:12" x14ac:dyDescent="0.3">
      <c r="A33" s="21">
        <v>27</v>
      </c>
      <c r="B33" s="25">
        <v>13.19</v>
      </c>
      <c r="C33" s="25">
        <v>3.07</v>
      </c>
      <c r="D33" s="23" t="e">
        <f t="shared" si="0"/>
        <v>#DIV/0!</v>
      </c>
      <c r="J33"/>
      <c r="K33"/>
    </row>
    <row r="34" spans="1:12" x14ac:dyDescent="0.3">
      <c r="A34" s="21">
        <v>28</v>
      </c>
      <c r="B34" s="25">
        <v>13.2</v>
      </c>
      <c r="C34" s="25">
        <v>3.16</v>
      </c>
      <c r="D34" s="23" t="e">
        <f t="shared" si="0"/>
        <v>#DIV/0!</v>
      </c>
      <c r="J34"/>
      <c r="K34"/>
    </row>
    <row r="35" spans="1:12" x14ac:dyDescent="0.3">
      <c r="A35" s="21">
        <v>29</v>
      </c>
      <c r="B35" s="25">
        <v>13.2</v>
      </c>
      <c r="C35" s="25">
        <v>3.05</v>
      </c>
      <c r="D35" s="23" t="e">
        <f t="shared" si="0"/>
        <v>#DIV/0!</v>
      </c>
      <c r="J35"/>
      <c r="K35"/>
    </row>
    <row r="36" spans="1:12" x14ac:dyDescent="0.3">
      <c r="A36" s="21">
        <v>30</v>
      </c>
      <c r="B36" s="25">
        <v>13.17</v>
      </c>
      <c r="C36" s="25">
        <v>3.18</v>
      </c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정류기</vt:lpstr>
      <vt:lpstr>비상발전기</vt:lpstr>
      <vt:lpstr>지하UPS-1</vt:lpstr>
      <vt:lpstr>지하UPS-2</vt:lpstr>
      <vt:lpstr>3층통신실</vt:lpstr>
      <vt:lpstr>3층UPS-1</vt:lpstr>
      <vt:lpstr>3층UPS-2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2024-02-05T07:21:23Z</dcterms:modified>
</cp:coreProperties>
</file>