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B3E2B3FB-44A4-4F8C-8ECF-66EB00DBA2EA}" xr6:coauthVersionLast="47" xr6:coauthVersionMax="47" xr10:uidLastSave="{00000000-0000-0000-0000-000000000000}"/>
  <bookViews>
    <workbookView xWindow="390" yWindow="840" windowWidth="27915" windowHeight="15195" activeTab="2" xr2:uid="{00000000-000D-0000-FFFF-FFFF00000000}"/>
  </bookViews>
  <sheets>
    <sheet name="조명등용" sheetId="8" r:id="rId1"/>
    <sheet name="조작반용" sheetId="11" r:id="rId2"/>
    <sheet name="비상발전기" sheetId="10" r:id="rId3"/>
    <sheet name="Sheet1 (3)" sheetId="12" r:id="rId4"/>
  </sheets>
  <definedNames>
    <definedName name="_xlnm._FilterDatabase" localSheetId="2" hidden="1">비상발전기!$A$6:$D$46</definedName>
    <definedName name="_xlnm._FilterDatabase" localSheetId="0" hidden="1">조명등용!$A$6:$D$46</definedName>
    <definedName name="_xlnm._FilterDatabase" localSheetId="1" hidden="1">조작반용!$A$6:$D$46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1" l="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H8" i="11"/>
  <c r="I8" i="11" s="1"/>
  <c r="G8" i="11"/>
  <c r="D8" i="11"/>
  <c r="H7" i="11"/>
  <c r="I7" i="11" s="1"/>
  <c r="G7" i="11"/>
  <c r="D7" i="11"/>
  <c r="H11" i="8"/>
  <c r="H11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<sst xmlns="http://schemas.openxmlformats.org/spreadsheetml/2006/main" count="114" uniqueCount="48">
  <si>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</si>
  <si>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</si>
  <si>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</si>
  <si>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</si>
  <si>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</si>
  <si>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</si>
  <si>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</si>
  <si>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</si>
  <si>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</si>
  <si>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</si>
  <si>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</si>
  <si>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</si>
  <si>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</si>
  <si>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</si>
  <si>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</si>
  <si>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</si>
  <si>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</si>
  <si>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</si>
  <si>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</si>
  <si>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</si>
  <si>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</si>
  <si>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</si>
  <si>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</si>
  <si>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</si>
  <si>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</si>
  <si>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</si>
  <si>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조명등용</t>
    <phoneticPr fontId="2" type="noConversion"/>
  </si>
  <si>
    <t>ESP200</t>
    <phoneticPr fontId="2" type="noConversion"/>
  </si>
  <si>
    <t>롯데마트 월드컵점</t>
  </si>
  <si>
    <t>롯데마트 월드컵점</t>
    <phoneticPr fontId="2" type="noConversion"/>
  </si>
  <si>
    <t>2023.08.06</t>
    <phoneticPr fontId="2" type="noConversion"/>
  </si>
  <si>
    <t>2023.08.29</t>
    <phoneticPr fontId="2" type="noConversion"/>
  </si>
  <si>
    <t>BS</t>
  </si>
  <si>
    <t>조작반용</t>
    <phoneticPr fontId="2" type="noConversion"/>
  </si>
  <si>
    <t>ESP65</t>
    <phoneticPr fontId="2" type="noConversion"/>
  </si>
  <si>
    <t>2020.03.09</t>
    <phoneticPr fontId="2" type="noConversion"/>
  </si>
  <si>
    <t>2020.05.01</t>
    <phoneticPr fontId="2" type="noConversion"/>
  </si>
  <si>
    <t>비상발전기</t>
    <phoneticPr fontId="2" type="noConversion"/>
  </si>
  <si>
    <t>RP200</t>
    <phoneticPr fontId="2" type="noConversion"/>
  </si>
  <si>
    <t>2022.11.01</t>
    <phoneticPr fontId="2" type="noConversion"/>
  </si>
  <si>
    <t>2023.02.01</t>
    <phoneticPr fontId="2" type="noConversion"/>
  </si>
  <si>
    <t>1.조명등용</t>
    <phoneticPr fontId="2" type="noConversion"/>
  </si>
  <si>
    <t>2.조작반용</t>
    <phoneticPr fontId="2" type="noConversion"/>
  </si>
  <si>
    <t>구분</t>
    <phoneticPr fontId="2" type="noConversion"/>
  </si>
  <si>
    <t>정류기</t>
    <phoneticPr fontId="2" type="noConversion"/>
  </si>
  <si>
    <t>No</t>
    <phoneticPr fontId="2" type="noConversion"/>
  </si>
  <si>
    <t>3.비상발전기</t>
    <phoneticPr fontId="2" type="noConversion"/>
  </si>
  <si>
    <t>발전기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</si>
</sst>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180" fontId="5" fillId="0" borderId="3" xfId="0" applyNumberFormat="1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6"/>
  <sheetViews>
    <sheetView zoomScale="90" zoomScaleNormal="90" workbookViewId="0">
      <selection activeCell="A4" sqref="A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45532</v>
      </c>
      <c r="B3" s="7" t="s">
        <v>29</v>
      </c>
      <c r="C3" s="7" t="s">
        <v>26</v>
      </c>
      <c r="D3" s="7" t="s">
        <v>25</v>
      </c>
      <c r="E3" s="8" t="s">
        <v>27</v>
      </c>
      <c r="F3" s="9">
        <v>200</v>
      </c>
      <c r="G3" s="32" t="s">
        <v>30</v>
      </c>
      <c r="H3" s="32" t="s">
        <v>31</v>
      </c>
      <c r="I3" s="8">
        <v>2.2999999999999998</v>
      </c>
      <c r="J3" s="9">
        <v>18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</v>
      </c>
      <c r="C7" s="22">
        <v>2.2200000000000002</v>
      </c>
      <c r="D7" s="23">
        <f t="shared" ref="D7:D70" si="0">C7/$I$3</f>
        <v>0.96521739130434803</v>
      </c>
      <c r="E7" s="2"/>
      <c r="F7" s="24" t="s">
        <v>20</v>
      </c>
      <c r="G7" s="25">
        <f>MAX(B7:B114)</f>
        <v>12.98</v>
      </c>
      <c r="H7" s="25">
        <f>MAX(C7:C114)</f>
        <v>2.38</v>
      </c>
      <c r="I7" s="35">
        <f>H7/$I$3</f>
        <v>1.0347826086956522</v>
      </c>
      <c r="J7"/>
      <c r="K7"/>
    </row>
    <row r="8" spans="1:15" x14ac:dyDescent="0.3">
      <c r="A8" s="21">
        <v>2</v>
      </c>
      <c r="B8" s="22">
        <v>12.91</v>
      </c>
      <c r="C8" s="22">
        <v>2.25</v>
      </c>
      <c r="D8" s="23">
        <f t="shared" si="0"/>
        <v>0.97826086956521752</v>
      </c>
      <c r="E8" s="2"/>
      <c r="F8" s="24" t="s">
        <v>21</v>
      </c>
      <c r="G8" s="25">
        <f>MIN(B7:B114)</f>
        <v>12.73</v>
      </c>
      <c r="H8" s="25">
        <f>MIN(C7:C114)</f>
        <v>2.1800000000000002</v>
      </c>
      <c r="I8" s="35">
        <f>H8/$I$3</f>
        <v>0.94782608695652193</v>
      </c>
      <c r="J8"/>
      <c r="K8"/>
    </row>
    <row r="9" spans="1:15" x14ac:dyDescent="0.3">
      <c r="A9" s="21">
        <v>3</v>
      </c>
      <c r="B9" s="22">
        <v>12.92</v>
      </c>
      <c r="C9" s="22">
        <v>2.2000000000000002</v>
      </c>
      <c r="D9" s="23">
        <f t="shared" si="0"/>
        <v>0.95652173913043492</v>
      </c>
      <c r="E9" s="2"/>
      <c r="J9"/>
      <c r="K9"/>
    </row>
    <row r="10" spans="1:15" x14ac:dyDescent="0.3">
      <c r="A10" s="21">
        <v>4</v>
      </c>
      <c r="B10" s="22">
        <v>12.92</v>
      </c>
      <c r="C10" s="22">
        <v>2.2400000000000002</v>
      </c>
      <c r="D10" s="23">
        <f t="shared" si="0"/>
        <v>0.97391304347826102</v>
      </c>
      <c r="E10" s="2"/>
      <c r="J10"/>
      <c r="K10"/>
    </row>
    <row r="11" spans="1:15" x14ac:dyDescent="0.3">
      <c r="A11" s="21">
        <v>5</v>
      </c>
      <c r="B11" s="22">
        <v>12.91</v>
      </c>
      <c r="C11" s="22">
        <v>2.25</v>
      </c>
      <c r="D11" s="23">
        <f t="shared" si="0"/>
        <v>0.97826086956521752</v>
      </c>
      <c r="E11" s="2"/>
      <c r="F11" s="24" t="s">
        <v>22</v>
      </c>
      <c r="G11" s="26">
        <v>232.6</v>
      </c>
      <c r="H11" s="25">
        <f>G11/18</f>
        <v>12.922222222222222</v>
      </c>
      <c r="J11"/>
      <c r="K11"/>
    </row>
    <row r="12" spans="1:15" x14ac:dyDescent="0.3">
      <c r="A12" s="21">
        <v>6</v>
      </c>
      <c r="B12" s="22">
        <v>12.97</v>
      </c>
      <c r="C12" s="22">
        <v>2.27</v>
      </c>
      <c r="D12" s="23">
        <f t="shared" si="0"/>
        <v>0.98695652173913051</v>
      </c>
      <c r="E12" s="2"/>
      <c r="J12"/>
      <c r="K12"/>
    </row>
    <row r="13" spans="1:15" x14ac:dyDescent="0.3">
      <c r="A13" s="21">
        <v>7</v>
      </c>
      <c r="B13" s="22">
        <v>12.98</v>
      </c>
      <c r="C13" s="22">
        <v>2.23</v>
      </c>
      <c r="D13" s="23">
        <f t="shared" si="0"/>
        <v>0.96956521739130441</v>
      </c>
      <c r="J13"/>
      <c r="K13"/>
    </row>
    <row r="14" spans="1:15" x14ac:dyDescent="0.3">
      <c r="A14" s="21">
        <v>8</v>
      </c>
      <c r="B14" s="22">
        <v>12.73</v>
      </c>
      <c r="C14" s="22">
        <v>2.23</v>
      </c>
      <c r="D14" s="23">
        <f t="shared" si="0"/>
        <v>0.96956521739130441</v>
      </c>
      <c r="J14"/>
      <c r="K14"/>
    </row>
    <row r="15" spans="1:15" x14ac:dyDescent="0.3">
      <c r="A15" s="21">
        <v>9</v>
      </c>
      <c r="B15" s="22">
        <v>12.97</v>
      </c>
      <c r="C15" s="22">
        <v>2.2000000000000002</v>
      </c>
      <c r="D15" s="23">
        <f t="shared" si="0"/>
        <v>0.95652173913043492</v>
      </c>
      <c r="J15"/>
      <c r="K15"/>
    </row>
    <row r="16" spans="1:15" x14ac:dyDescent="0.3">
      <c r="A16" s="21">
        <v>10</v>
      </c>
      <c r="B16" s="25">
        <v>12.94</v>
      </c>
      <c r="C16" s="25">
        <v>2.19</v>
      </c>
      <c r="D16" s="23">
        <f t="shared" si="0"/>
        <v>0.95217391304347831</v>
      </c>
      <c r="J16"/>
      <c r="K16"/>
    </row>
    <row r="17" spans="1:11" x14ac:dyDescent="0.3">
      <c r="A17" s="21">
        <v>11</v>
      </c>
      <c r="B17" s="25">
        <v>12.95</v>
      </c>
      <c r="C17" s="25">
        <v>2.38</v>
      </c>
      <c r="D17" s="23">
        <f t="shared" si="0"/>
        <v>1.0347826086956522</v>
      </c>
      <c r="J17"/>
      <c r="K17"/>
    </row>
    <row r="18" spans="1:11" x14ac:dyDescent="0.3">
      <c r="A18" s="21">
        <v>12</v>
      </c>
      <c r="B18" s="25">
        <v>12.94</v>
      </c>
      <c r="C18" s="25">
        <v>2.19</v>
      </c>
      <c r="D18" s="23">
        <f t="shared" si="0"/>
        <v>0.95217391304347831</v>
      </c>
      <c r="J18"/>
      <c r="K18"/>
    </row>
    <row r="19" spans="1:11" x14ac:dyDescent="0.3">
      <c r="A19" s="21">
        <v>13</v>
      </c>
      <c r="B19" s="25">
        <v>12.94</v>
      </c>
      <c r="C19" s="25">
        <v>2.27</v>
      </c>
      <c r="D19" s="23">
        <f t="shared" si="0"/>
        <v>0.98695652173913051</v>
      </c>
      <c r="J19"/>
      <c r="K19"/>
    </row>
    <row r="20" spans="1:11" x14ac:dyDescent="0.3">
      <c r="A20" s="21">
        <v>14</v>
      </c>
      <c r="B20" s="25">
        <v>12.93</v>
      </c>
      <c r="C20" s="25">
        <v>2.31</v>
      </c>
      <c r="D20" s="23">
        <f t="shared" si="0"/>
        <v>1.0043478260869567</v>
      </c>
      <c r="J20"/>
      <c r="K20"/>
    </row>
    <row r="21" spans="1:11" x14ac:dyDescent="0.3">
      <c r="A21" s="21">
        <v>15</v>
      </c>
      <c r="B21" s="25">
        <v>12.93</v>
      </c>
      <c r="C21" s="25">
        <v>2.29</v>
      </c>
      <c r="D21" s="23">
        <f t="shared" si="0"/>
        <v>0.99565217391304361</v>
      </c>
      <c r="E21" s="33"/>
      <c r="F21" s="34"/>
      <c r="J21"/>
      <c r="K21"/>
    </row>
    <row r="22" spans="1:11" x14ac:dyDescent="0.3">
      <c r="A22" s="21">
        <v>16</v>
      </c>
      <c r="B22" s="25">
        <v>12.92</v>
      </c>
      <c r="C22" s="25">
        <v>2.2200000000000002</v>
      </c>
      <c r="D22" s="23">
        <f t="shared" si="0"/>
        <v>0.96521739130434803</v>
      </c>
      <c r="J22"/>
      <c r="K22"/>
    </row>
    <row r="23" spans="1:11" x14ac:dyDescent="0.3">
      <c r="A23" s="21">
        <v>17</v>
      </c>
      <c r="B23" s="25">
        <v>12.92</v>
      </c>
      <c r="C23" s="25">
        <v>2.1800000000000002</v>
      </c>
      <c r="D23" s="23">
        <f t="shared" si="0"/>
        <v>0.94782608695652193</v>
      </c>
      <c r="J23"/>
      <c r="K23"/>
    </row>
    <row r="24" spans="1:11" x14ac:dyDescent="0.3">
      <c r="A24" s="21">
        <v>18</v>
      </c>
      <c r="B24" s="25">
        <v>12.92</v>
      </c>
      <c r="C24" s="25">
        <v>2.25</v>
      </c>
      <c r="D24" s="23">
        <f t="shared" si="0"/>
        <v>0.97826086956521752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6"/>
  <sheetViews>
    <sheetView zoomScale="90" zoomScaleNormal="90" workbookViewId="0">
      <selection activeCell="A4" sqref="A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45532</v>
      </c>
      <c r="B3" s="7" t="s">
        <v>28</v>
      </c>
      <c r="C3" s="7" t="s">
        <v>33</v>
      </c>
      <c r="D3" s="7" t="s">
        <v>32</v>
      </c>
      <c r="E3" s="8" t="s">
        <v>34</v>
      </c>
      <c r="F3" s="9">
        <v>65</v>
      </c>
      <c r="G3" s="32" t="s">
        <v>35</v>
      </c>
      <c r="H3" s="32" t="s">
        <v>36</v>
      </c>
      <c r="I3" s="8">
        <v>6.8</v>
      </c>
      <c r="J3" s="9">
        <v>9</v>
      </c>
      <c r="K3" s="10">
        <v>27</v>
      </c>
      <c r="L3" s="10">
        <v>27</v>
      </c>
      <c r="M3" s="11">
        <v>0</v>
      </c>
      <c r="N3" s="11">
        <v>0</v>
      </c>
      <c r="O3" s="12"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13.64</v>
      </c>
      <c r="C7" s="22">
        <v>8.9700000000000006</v>
      </c>
      <c r="D7" s="23">
        <f t="shared" ref="D7:D70" si="0">C7/$I$3</f>
        <v>1.3191176470588237</v>
      </c>
      <c r="E7" s="2"/>
      <c r="F7" s="24" t="s">
        <v>20</v>
      </c>
      <c r="G7" s="25">
        <f>MAX(B7:B114)</f>
        <v>13.69</v>
      </c>
      <c r="H7" s="25">
        <f>MAX(C7:C114)</f>
        <v>10.55</v>
      </c>
      <c r="I7" s="35">
        <f>H7/$I$3</f>
        <v>1.5514705882352942</v>
      </c>
      <c r="J7"/>
      <c r="K7"/>
    </row>
    <row r="8" spans="1:15" x14ac:dyDescent="0.3">
      <c r="A8" s="21">
        <v>2</v>
      </c>
      <c r="B8" s="22">
        <v>13.69</v>
      </c>
      <c r="C8" s="22">
        <v>8.81</v>
      </c>
      <c r="D8" s="23">
        <f t="shared" si="0"/>
        <v>1.2955882352941177</v>
      </c>
      <c r="E8" s="2"/>
      <c r="F8" s="24" t="s">
        <v>21</v>
      </c>
      <c r="G8" s="25">
        <f>MIN(B7:B114)</f>
        <v>13.55</v>
      </c>
      <c r="H8" s="25">
        <f>MIN(C7:C114)</f>
        <v>6.71</v>
      </c>
      <c r="I8" s="35">
        <f>H8/$I$3</f>
        <v>0.98676470588235299</v>
      </c>
      <c r="J8"/>
      <c r="K8"/>
    </row>
    <row r="9" spans="1:15" x14ac:dyDescent="0.3">
      <c r="A9" s="21">
        <v>3</v>
      </c>
      <c r="B9" s="22">
        <v>13.6</v>
      </c>
      <c r="C9" s="22">
        <v>9.1</v>
      </c>
      <c r="D9" s="23">
        <f t="shared" si="0"/>
        <v>1.338235294117647</v>
      </c>
      <c r="E9" s="2"/>
      <c r="J9"/>
      <c r="K9"/>
    </row>
    <row r="10" spans="1:15" x14ac:dyDescent="0.3">
      <c r="A10" s="21">
        <v>4</v>
      </c>
      <c r="B10" s="22">
        <v>13.66</v>
      </c>
      <c r="C10" s="22">
        <v>10.220000000000001</v>
      </c>
      <c r="D10" s="23">
        <f t="shared" si="0"/>
        <v>1.5029411764705884</v>
      </c>
      <c r="E10" s="2"/>
      <c r="J10"/>
      <c r="K10"/>
    </row>
    <row r="11" spans="1:15" x14ac:dyDescent="0.3">
      <c r="A11" s="21">
        <v>5</v>
      </c>
      <c r="B11" s="22">
        <v>13.64</v>
      </c>
      <c r="C11" s="22">
        <v>9.84</v>
      </c>
      <c r="D11" s="23">
        <f t="shared" si="0"/>
        <v>1.4470588235294117</v>
      </c>
      <c r="E11" s="2"/>
      <c r="F11" s="24" t="s">
        <v>22</v>
      </c>
      <c r="G11" s="26">
        <v>122.71</v>
      </c>
      <c r="H11" s="25">
        <f>G11/9</f>
        <v>13.634444444444444</v>
      </c>
      <c r="J11"/>
      <c r="K11"/>
    </row>
    <row r="12" spans="1:15" x14ac:dyDescent="0.3">
      <c r="A12" s="21">
        <v>6</v>
      </c>
      <c r="B12" s="22">
        <v>13.62</v>
      </c>
      <c r="C12" s="22">
        <v>6.71</v>
      </c>
      <c r="D12" s="23">
        <f t="shared" si="0"/>
        <v>0.98676470588235299</v>
      </c>
      <c r="E12" s="2"/>
      <c r="J12"/>
      <c r="K12"/>
    </row>
    <row r="13" spans="1:15" x14ac:dyDescent="0.3">
      <c r="A13" s="21">
        <v>7</v>
      </c>
      <c r="B13" s="22">
        <v>13.67</v>
      </c>
      <c r="C13" s="22">
        <v>8.84</v>
      </c>
      <c r="D13" s="23">
        <f t="shared" si="0"/>
        <v>1.3</v>
      </c>
      <c r="J13"/>
      <c r="K13"/>
    </row>
    <row r="14" spans="1:15" x14ac:dyDescent="0.3">
      <c r="A14" s="21">
        <v>8</v>
      </c>
      <c r="B14" s="22">
        <v>13.55</v>
      </c>
      <c r="C14" s="22">
        <v>10.55</v>
      </c>
      <c r="D14" s="23">
        <f t="shared" si="0"/>
        <v>1.5514705882352942</v>
      </c>
      <c r="J14"/>
      <c r="K14"/>
    </row>
    <row r="15" spans="1:15" x14ac:dyDescent="0.3">
      <c r="A15" s="21">
        <v>9</v>
      </c>
      <c r="B15" s="22">
        <v>13.64</v>
      </c>
      <c r="C15" s="22">
        <v>7.27</v>
      </c>
      <c r="D15" s="23">
        <f t="shared" si="0"/>
        <v>1.0691176470588235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86"/>
  <sheetViews>
    <sheetView tabSelected="1" zoomScale="90" zoomScaleNormal="90" workbookViewId="0">
      <selection activeCell="A4" sqref="A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45532</v>
      </c>
      <c r="B3" s="7" t="s">
        <v>28</v>
      </c>
      <c r="C3" s="7" t="s">
        <v>37</v>
      </c>
      <c r="D3" s="7" t="s">
        <v>32</v>
      </c>
      <c r="E3" s="8" t="s">
        <v>38</v>
      </c>
      <c r="F3" s="9">
        <v>200</v>
      </c>
      <c r="G3" s="32" t="s">
        <v>39</v>
      </c>
      <c r="H3" s="32" t="s">
        <v>40</v>
      </c>
      <c r="I3" s="8"/>
      <c r="J3" s="9">
        <v>4</v>
      </c>
      <c r="K3" s="10">
        <v>27</v>
      </c>
      <c r="L3" s="10">
        <v>27</v>
      </c>
      <c r="M3" s="11">
        <v>0</v>
      </c>
      <c r="N3" s="11">
        <v>0</v>
      </c>
      <c r="O3" s="12"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12.91</v>
      </c>
      <c r="C7" s="22">
        <v>2.4500000000000002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12.92</v>
      </c>
      <c r="H7" s="25">
        <f>MAX(C7:C114)</f>
        <v>2.4900000000000002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12.92</v>
      </c>
      <c r="C8" s="22">
        <v>2.4900000000000002</v>
      </c>
      <c r="D8" s="23" t="e">
        <f t="shared" si="0"/>
        <v>#DIV/0!</v>
      </c>
      <c r="E8" s="2"/>
      <c r="F8" s="24" t="s">
        <v>21</v>
      </c>
      <c r="G8" s="25">
        <f>MIN(B7:B114)</f>
        <v>12.91</v>
      </c>
      <c r="H8" s="25">
        <f>MIN(C7:C114)</f>
        <v>2.36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12.92</v>
      </c>
      <c r="C9" s="22">
        <v>2.36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12.91</v>
      </c>
      <c r="C10" s="22">
        <v>2.37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25.83</v>
      </c>
      <c r="H11" s="25">
        <f>G11/2</f>
        <v>12.914999999999999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hidden="1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hidden="1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2F1F6-5B5C-4F91-876C-9D8A218DC080}">
  <dimension ref="B2:H22"/>
  <sheetViews>
    <sheetView workbookViewId="0">
      <selection activeCell="AB24" sqref="AB24"/>
    </sheetView>
  </sheetViews>
  <sheetFormatPr defaultRowHeight="16.5" x14ac:dyDescent="0.3"/>
  <cols>
    <col min="1" max="1" width="3.375" style="42" customWidth="1"/>
    <col min="2" max="2" width="6.25" style="42" customWidth="1"/>
    <col min="3" max="3" width="9" style="42"/>
    <col min="4" max="4" width="13.625" style="42" bestFit="1" customWidth="1"/>
    <col min="5" max="5" width="1.5" style="42" customWidth="1"/>
    <col min="6" max="6" width="6.25" style="42" customWidth="1"/>
    <col min="7" max="7" width="9" style="42"/>
    <col min="8" max="8" width="13.625" style="42" bestFit="1" customWidth="1"/>
    <col min="9" max="35" width="1.25" style="42" customWidth="1"/>
    <col min="36" max="16384" width="9" style="42"/>
  </cols>
  <sheetData>
    <row r="2" spans="2:8" x14ac:dyDescent="0.3">
      <c r="B2" s="40" t="s">
        <v>41</v>
      </c>
      <c r="C2" s="41"/>
      <c r="D2" s="41"/>
      <c r="F2" s="40" t="s">
        <v>42</v>
      </c>
      <c r="G2" s="41"/>
      <c r="H2" s="41"/>
    </row>
    <row r="3" spans="2:8" x14ac:dyDescent="0.3">
      <c r="B3" s="43" t="s">
        <v>43</v>
      </c>
      <c r="C3" s="44" t="s">
        <v>44</v>
      </c>
      <c r="D3" s="45"/>
      <c r="F3" s="43" t="s">
        <v>43</v>
      </c>
      <c r="G3" s="44" t="s">
        <v>44</v>
      </c>
      <c r="H3" s="45"/>
    </row>
    <row r="4" spans="2:8" x14ac:dyDescent="0.3">
      <c r="B4" s="43" t="s">
        <v>45</v>
      </c>
      <c r="C4" s="43" t="s">
        <v>19</v>
      </c>
      <c r="D4" s="43" t="s">
        <v>17</v>
      </c>
      <c r="F4" s="43" t="s">
        <v>45</v>
      </c>
      <c r="G4" s="43" t="s">
        <v>19</v>
      </c>
      <c r="H4" s="43" t="s">
        <v>17</v>
      </c>
    </row>
    <row r="5" spans="2:8" x14ac:dyDescent="0.3">
      <c r="B5" s="43">
        <v>1</v>
      </c>
      <c r="C5" s="46">
        <v>12.91</v>
      </c>
      <c r="D5" s="46">
        <v>2.25</v>
      </c>
      <c r="F5" s="43">
        <v>1</v>
      </c>
      <c r="G5" s="46">
        <v>13.64</v>
      </c>
      <c r="H5" s="46">
        <v>8.9700000000000006</v>
      </c>
    </row>
    <row r="6" spans="2:8" x14ac:dyDescent="0.3">
      <c r="B6" s="43">
        <v>2</v>
      </c>
      <c r="C6" s="46">
        <v>12.92</v>
      </c>
      <c r="D6" s="46">
        <v>2.2000000000000002</v>
      </c>
      <c r="F6" s="43">
        <v>2</v>
      </c>
      <c r="G6" s="46">
        <v>13.69</v>
      </c>
      <c r="H6" s="46">
        <v>8.81</v>
      </c>
    </row>
    <row r="7" spans="2:8" x14ac:dyDescent="0.3">
      <c r="B7" s="43">
        <v>3</v>
      </c>
      <c r="C7" s="46">
        <v>12.92</v>
      </c>
      <c r="D7" s="46">
        <v>2.2400000000000002</v>
      </c>
      <c r="F7" s="43">
        <v>3</v>
      </c>
      <c r="G7" s="46">
        <v>13.6</v>
      </c>
      <c r="H7" s="46">
        <v>9.1</v>
      </c>
    </row>
    <row r="8" spans="2:8" x14ac:dyDescent="0.3">
      <c r="B8" s="43">
        <v>4</v>
      </c>
      <c r="C8" s="46">
        <v>12.91</v>
      </c>
      <c r="D8" s="46">
        <v>2.25</v>
      </c>
      <c r="F8" s="43">
        <v>4</v>
      </c>
      <c r="G8" s="46">
        <v>13.66</v>
      </c>
      <c r="H8" s="46">
        <v>10.220000000000001</v>
      </c>
    </row>
    <row r="9" spans="2:8" x14ac:dyDescent="0.3">
      <c r="B9" s="43">
        <v>5</v>
      </c>
      <c r="C9" s="46">
        <v>12.97</v>
      </c>
      <c r="D9" s="46">
        <v>2.27</v>
      </c>
      <c r="F9" s="43">
        <v>5</v>
      </c>
      <c r="G9" s="46">
        <v>13.64</v>
      </c>
      <c r="H9" s="46">
        <v>9.84</v>
      </c>
    </row>
    <row r="10" spans="2:8" x14ac:dyDescent="0.3">
      <c r="B10" s="43">
        <v>6</v>
      </c>
      <c r="C10" s="46">
        <v>12.98</v>
      </c>
      <c r="D10" s="46">
        <v>2.23</v>
      </c>
      <c r="F10" s="43">
        <v>6</v>
      </c>
      <c r="G10" s="46">
        <v>13.62</v>
      </c>
      <c r="H10" s="46">
        <v>6.71</v>
      </c>
    </row>
    <row r="11" spans="2:8" x14ac:dyDescent="0.3">
      <c r="B11" s="43">
        <v>7</v>
      </c>
      <c r="C11" s="46">
        <v>12.73</v>
      </c>
      <c r="D11" s="46">
        <v>2.23</v>
      </c>
      <c r="F11" s="43">
        <v>7</v>
      </c>
      <c r="G11" s="46">
        <v>13.67</v>
      </c>
      <c r="H11" s="46">
        <v>8.84</v>
      </c>
    </row>
    <row r="12" spans="2:8" x14ac:dyDescent="0.3">
      <c r="B12" s="43">
        <v>8</v>
      </c>
      <c r="C12" s="46">
        <v>12.97</v>
      </c>
      <c r="D12" s="46">
        <v>2.2000000000000002</v>
      </c>
      <c r="F12" s="43">
        <v>8</v>
      </c>
      <c r="G12" s="46">
        <v>13.55</v>
      </c>
      <c r="H12" s="46">
        <v>10.55</v>
      </c>
    </row>
    <row r="13" spans="2:8" x14ac:dyDescent="0.3">
      <c r="B13" s="43">
        <v>9</v>
      </c>
      <c r="C13" s="46">
        <v>12.94</v>
      </c>
      <c r="D13" s="46">
        <v>2.19</v>
      </c>
      <c r="F13" s="43">
        <v>9</v>
      </c>
      <c r="G13" s="46">
        <v>13.64</v>
      </c>
      <c r="H13" s="46">
        <v>7.27</v>
      </c>
    </row>
    <row r="14" spans="2:8" x14ac:dyDescent="0.3">
      <c r="B14" s="43">
        <v>10</v>
      </c>
      <c r="C14" s="46">
        <v>12.95</v>
      </c>
      <c r="D14" s="46">
        <v>2.38</v>
      </c>
    </row>
    <row r="15" spans="2:8" x14ac:dyDescent="0.3">
      <c r="B15" s="43">
        <v>11</v>
      </c>
      <c r="C15" s="46">
        <v>12.94</v>
      </c>
      <c r="D15" s="46">
        <v>2.19</v>
      </c>
    </row>
    <row r="16" spans="2:8" x14ac:dyDescent="0.3">
      <c r="B16" s="43">
        <v>12</v>
      </c>
      <c r="C16" s="46">
        <v>12.94</v>
      </c>
      <c r="D16" s="46">
        <v>2.27</v>
      </c>
      <c r="F16" s="40" t="s">
        <v>46</v>
      </c>
      <c r="G16" s="41"/>
      <c r="H16" s="41"/>
    </row>
    <row r="17" spans="2:8" x14ac:dyDescent="0.3">
      <c r="B17" s="43">
        <v>13</v>
      </c>
      <c r="C17" s="46">
        <v>12.93</v>
      </c>
      <c r="D17" s="46">
        <v>2.31</v>
      </c>
      <c r="F17" s="43" t="s">
        <v>43</v>
      </c>
      <c r="G17" s="44" t="s">
        <v>47</v>
      </c>
      <c r="H17" s="45"/>
    </row>
    <row r="18" spans="2:8" x14ac:dyDescent="0.3">
      <c r="B18" s="43">
        <v>14</v>
      </c>
      <c r="C18" s="46">
        <v>12.93</v>
      </c>
      <c r="D18" s="46">
        <v>2.29</v>
      </c>
      <c r="F18" s="43" t="s">
        <v>45</v>
      </c>
      <c r="G18" s="43" t="s">
        <v>19</v>
      </c>
      <c r="H18" s="43" t="s">
        <v>17</v>
      </c>
    </row>
    <row r="19" spans="2:8" x14ac:dyDescent="0.3">
      <c r="B19" s="43">
        <v>15</v>
      </c>
      <c r="C19" s="46">
        <v>12.92</v>
      </c>
      <c r="D19" s="46">
        <v>2.2200000000000002</v>
      </c>
      <c r="F19" s="43">
        <v>1</v>
      </c>
      <c r="G19" s="46">
        <v>12.91</v>
      </c>
      <c r="H19" s="46">
        <v>2.4500000000000002</v>
      </c>
    </row>
    <row r="20" spans="2:8" x14ac:dyDescent="0.3">
      <c r="B20" s="43">
        <v>16</v>
      </c>
      <c r="C20" s="46">
        <v>12.92</v>
      </c>
      <c r="D20" s="46">
        <v>2.1800000000000002</v>
      </c>
      <c r="F20" s="43">
        <v>2</v>
      </c>
      <c r="G20" s="46">
        <v>12.92</v>
      </c>
      <c r="H20" s="46">
        <v>2.4900000000000002</v>
      </c>
    </row>
    <row r="21" spans="2:8" x14ac:dyDescent="0.3">
      <c r="B21" s="43">
        <v>17</v>
      </c>
      <c r="C21" s="46">
        <v>12.92</v>
      </c>
      <c r="D21" s="46">
        <v>2.25</v>
      </c>
      <c r="F21" s="43">
        <v>3</v>
      </c>
      <c r="G21" s="46">
        <v>12.92</v>
      </c>
      <c r="H21" s="46">
        <v>2.36</v>
      </c>
    </row>
    <row r="22" spans="2:8" x14ac:dyDescent="0.3">
      <c r="B22" s="43">
        <v>18</v>
      </c>
      <c r="C22" s="46">
        <v>12.82</v>
      </c>
      <c r="D22" s="46">
        <v>2.4300000000000002</v>
      </c>
      <c r="F22" s="43">
        <v>4</v>
      </c>
      <c r="G22" s="46">
        <v>12.91</v>
      </c>
      <c r="H22" s="46">
        <v>2.37</v>
      </c>
    </row>
  </sheetData>
  <mergeCells count="3">
    <mergeCell ref="C3:D3"/>
    <mergeCell ref="G3:H3"/>
    <mergeCell ref="G17:H1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조명등용</vt:lpstr>
      <vt:lpstr>조작반용</vt:lpstr>
      <vt:lpstr>비상발전기</vt:lpstr>
      <vt:lpstr>Sheet1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2024-08-28T06:41:41Z</dcterms:modified>
</cp:coreProperties>
</file>