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0.일일업무일지\2024년\11월\"/>
    </mc:Choice>
  </mc:AlternateContent>
  <xr:revisionPtr revIDLastSave="0" documentId="8_{4F4C051D-3045-4FCC-8956-C6EB0E0C8B05}" xr6:coauthVersionLast="47" xr6:coauthVersionMax="47" xr10:uidLastSave="{00000000-0000-0000-0000-000000000000}"/>
  <bookViews>
    <workbookView xWindow="-120" yWindow="330" windowWidth="29040" windowHeight="15990" xr2:uid="{B4A1C8FA-C297-49BB-83EB-25B7EFCEB992}"/>
  </bookViews>
  <sheets>
    <sheet name="241114(세웅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1" l="1"/>
  <c r="G37" i="1"/>
  <c r="F37" i="1"/>
  <c r="E37" i="1"/>
  <c r="H35" i="1"/>
  <c r="G35" i="1"/>
  <c r="F35" i="1"/>
  <c r="E35" i="1"/>
  <c r="R34" i="1"/>
  <c r="Q34" i="1"/>
  <c r="P34" i="1"/>
  <c r="O34" i="1"/>
  <c r="N34" i="1"/>
  <c r="M34" i="1"/>
  <c r="R33" i="1"/>
  <c r="Q33" i="1"/>
  <c r="P33" i="1"/>
  <c r="O33" i="1"/>
  <c r="N33" i="1"/>
  <c r="M33" i="1"/>
  <c r="H33" i="1"/>
  <c r="G33" i="1"/>
  <c r="F33" i="1"/>
  <c r="E33" i="1"/>
  <c r="R32" i="1"/>
  <c r="Q32" i="1"/>
  <c r="P32" i="1"/>
  <c r="O32" i="1"/>
  <c r="N32" i="1"/>
  <c r="M32" i="1"/>
  <c r="R31" i="1"/>
  <c r="Q31" i="1"/>
  <c r="P31" i="1"/>
  <c r="O31" i="1"/>
  <c r="N31" i="1"/>
  <c r="M31" i="1"/>
  <c r="H31" i="1"/>
  <c r="G31" i="1"/>
  <c r="F31" i="1"/>
  <c r="E31" i="1"/>
  <c r="G29" i="1"/>
  <c r="H10" i="1"/>
  <c r="G10" i="1"/>
  <c r="F10" i="1"/>
  <c r="E10" i="1"/>
  <c r="N8" i="1"/>
  <c r="M8" i="1"/>
  <c r="H8" i="1"/>
  <c r="G8" i="1"/>
  <c r="F8" i="1"/>
  <c r="E8" i="1"/>
  <c r="N7" i="1"/>
  <c r="M7" i="1"/>
  <c r="J7" i="1"/>
  <c r="M6" i="1"/>
  <c r="J6" i="1"/>
  <c r="H6" i="1"/>
  <c r="G6" i="1"/>
  <c r="F6" i="1"/>
  <c r="E6" i="1"/>
  <c r="N5" i="1"/>
  <c r="M5" i="1"/>
  <c r="H4" i="1"/>
  <c r="G4" i="1"/>
  <c r="F4" i="1"/>
  <c r="E4" i="1"/>
  <c r="J4" i="1" s="1"/>
  <c r="J3" i="1"/>
  <c r="G2" i="1"/>
</calcChain>
</file>

<file path=xl/sharedStrings.xml><?xml version="1.0" encoding="utf-8"?>
<sst xmlns="http://schemas.openxmlformats.org/spreadsheetml/2006/main" count="78" uniqueCount="31">
  <si>
    <t>L-8190</t>
    <phoneticPr fontId="1" type="noConversion"/>
  </si>
  <si>
    <t>제품</t>
    <phoneticPr fontId="1" type="noConversion"/>
  </si>
  <si>
    <t>전압</t>
    <phoneticPr fontId="1" type="noConversion"/>
  </si>
  <si>
    <t>CC4A249I/4A25AC1</t>
    <phoneticPr fontId="1" type="noConversion"/>
  </si>
  <si>
    <t>구분
(접수시)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</si>
  <si>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</si>
  <si>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</si>
  <si>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</si>
  <si>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</si>
  <si>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</si>
  <si>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</si>
  <si>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</si>
  <si>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</si>
  <si>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CC4B219I/4B22A1</t>
    <phoneticPr fontId="1" type="noConversion"/>
  </si>
  <si>
    <t>CC4A259I/4A25AC1</t>
    <phoneticPr fontId="1" type="noConversion"/>
  </si>
  <si>
    <t>L-8190
(충전후)</t>
    <phoneticPr fontId="1" type="noConversion"/>
  </si>
  <si>
    <t>75A 방전 TEST</t>
    <phoneticPr fontId="1" type="noConversion"/>
  </si>
  <si>
    <t>분</t>
    <phoneticPr fontId="1" type="noConversion"/>
  </si>
  <si>
    <t>(％)</t>
    <phoneticPr fontId="1" type="noConversion"/>
  </si>
  <si>
    <t>CC4A249I/4A25AC1</t>
  </si>
  <si>
    <t>CC4B219I/4B22A1</t>
  </si>
  <si>
    <t>2A×168Hr</t>
    <phoneticPr fontId="1" type="noConversion"/>
  </si>
  <si>
    <t>L-8190
(방전TEST후)</t>
    <phoneticPr fontId="1" type="noConversion"/>
  </si>
  <si>
    <t>비고
(충전량)</t>
    <phoneticPr fontId="1" type="noConversion"/>
  </si>
  <si>
    <t>L-8240</t>
    <phoneticPr fontId="1" type="noConversion"/>
  </si>
  <si>
    <t>CC4A04I/4A05AC1</t>
    <phoneticPr fontId="1" type="noConversion"/>
  </si>
  <si>
    <t>CC4C06I/4C06I</t>
    <phoneticPr fontId="1" type="noConversion"/>
  </si>
  <si>
    <t>구분
(2A×50 충전중)</t>
    <phoneticPr fontId="1" type="noConversion"/>
  </si>
  <si>
    <t>CC4A04I/4A05AC1</t>
  </si>
  <si>
    <t>충전중지</t>
    <phoneticPr fontId="1" type="noConversion"/>
  </si>
  <si>
    <t>CC4C06I/4C06I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</si>
</sst>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0.000_ "/>
    <numFmt numFmtId="178" formatCode="0.00_);[Red]\(0.0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8" fontId="0" fillId="0" borderId="6" xfId="0" applyNumberFormat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1154E-14F3-4B47-ABE8-520622325F72}">
  <dimension ref="B2:U42"/>
  <sheetViews>
    <sheetView tabSelected="1" topLeftCell="A15" workbookViewId="0">
      <selection activeCell="S40" sqref="S40"/>
    </sheetView>
  </sheetViews>
  <sheetFormatPr defaultRowHeight="16.5" x14ac:dyDescent="0.3"/>
  <cols>
    <col min="2" max="2" width="14" bestFit="1" customWidth="1"/>
    <col min="12" max="12" width="14.5" customWidth="1"/>
    <col min="13" max="13" width="14" bestFit="1" customWidth="1"/>
    <col min="21" max="21" width="10.125" bestFit="1" customWidth="1"/>
  </cols>
  <sheetData>
    <row r="2" spans="2:21" x14ac:dyDescent="0.3">
      <c r="B2" t="s">
        <v>0</v>
      </c>
      <c r="C2" t="s">
        <v>1</v>
      </c>
      <c r="D2" t="s">
        <v>2</v>
      </c>
      <c r="E2">
        <v>25</v>
      </c>
      <c r="F2" s="1">
        <v>25</v>
      </c>
      <c r="G2">
        <f>(E2-F2)*0.0007</f>
        <v>0</v>
      </c>
    </row>
    <row r="3" spans="2:21" x14ac:dyDescent="0.3">
      <c r="B3" s="2" t="s">
        <v>3</v>
      </c>
      <c r="C3" s="3">
        <v>5</v>
      </c>
      <c r="D3" s="4">
        <v>8.4600000000000009</v>
      </c>
      <c r="E3">
        <v>1.282</v>
      </c>
      <c r="F3">
        <v>1.2829999999999999</v>
      </c>
      <c r="G3">
        <v>1.2809999999999999</v>
      </c>
      <c r="H3">
        <v>1.284</v>
      </c>
      <c r="J3" s="5">
        <f>MIN(E4:H4,E6:H6,E8:H8,E10:H10,E12:H12,E14:H14)</f>
        <v>2.3209999999999997</v>
      </c>
      <c r="L3" s="6" t="s">
        <v>4</v>
      </c>
      <c r="M3" s="7" t="s">
        <v>5</v>
      </c>
      <c r="N3" s="7" t="s">
        <v>6</v>
      </c>
      <c r="O3" s="8" t="s">
        <v>7</v>
      </c>
      <c r="P3" s="9"/>
      <c r="Q3" s="9"/>
      <c r="R3" s="10"/>
      <c r="S3" s="7" t="s">
        <v>8</v>
      </c>
    </row>
    <row r="4" spans="2:21" x14ac:dyDescent="0.3">
      <c r="B4" s="2"/>
      <c r="C4" s="3"/>
      <c r="D4" s="4"/>
      <c r="E4" s="11">
        <f>E3+$G$3</f>
        <v>2.5629999999999997</v>
      </c>
      <c r="F4" s="11">
        <f>F3+$G$3</f>
        <v>2.5640000000000001</v>
      </c>
      <c r="G4" s="11">
        <f>G3+$G$3</f>
        <v>2.5619999999999998</v>
      </c>
      <c r="H4" s="11">
        <f>H3+$G$3</f>
        <v>2.5649999999999999</v>
      </c>
      <c r="J4" s="5">
        <f>MAX(E4:H4,E6:H6,E8:H8,E10:H10,E12:H12,E14:H14)</f>
        <v>2.5670000000000002</v>
      </c>
      <c r="L4" s="12"/>
      <c r="M4" s="12"/>
      <c r="N4" s="12"/>
      <c r="O4" s="13" t="s">
        <v>9</v>
      </c>
      <c r="P4" s="14" t="s">
        <v>10</v>
      </c>
      <c r="Q4" s="13" t="s">
        <v>11</v>
      </c>
      <c r="R4" s="14" t="s">
        <v>12</v>
      </c>
      <c r="S4" s="12"/>
    </row>
    <row r="5" spans="2:21" x14ac:dyDescent="0.3">
      <c r="B5" s="2" t="s">
        <v>13</v>
      </c>
      <c r="C5" s="3">
        <v>6</v>
      </c>
      <c r="D5" s="4">
        <v>7.63</v>
      </c>
      <c r="E5">
        <v>1.0429999999999999</v>
      </c>
      <c r="F5">
        <v>1.0580000000000001</v>
      </c>
      <c r="G5">
        <v>1.0609999999999999</v>
      </c>
      <c r="H5">
        <v>1.0409999999999999</v>
      </c>
      <c r="L5" s="13">
        <v>5</v>
      </c>
      <c r="M5" s="15" t="str">
        <f>B3</f>
        <v>CC4A249I/4A25AC1</v>
      </c>
      <c r="N5" s="16">
        <f>D3</f>
        <v>8.4600000000000009</v>
      </c>
      <c r="O5" s="17">
        <v>1.282</v>
      </c>
      <c r="P5" s="18">
        <v>1.2829999999999999</v>
      </c>
      <c r="Q5" s="17">
        <v>1.2809999999999999</v>
      </c>
      <c r="R5" s="18">
        <v>1.284</v>
      </c>
      <c r="S5" s="13"/>
    </row>
    <row r="6" spans="2:21" x14ac:dyDescent="0.3">
      <c r="B6" s="2"/>
      <c r="C6" s="3"/>
      <c r="D6" s="4"/>
      <c r="E6" s="11">
        <f>E5+$G$3</f>
        <v>2.3239999999999998</v>
      </c>
      <c r="F6" s="11">
        <f t="shared" ref="F6:H10" si="0">F5+$G$3</f>
        <v>2.339</v>
      </c>
      <c r="G6" s="11">
        <f t="shared" si="0"/>
        <v>2.3419999999999996</v>
      </c>
      <c r="H6" s="11">
        <f t="shared" si="0"/>
        <v>2.3220000000000001</v>
      </c>
      <c r="J6" s="19">
        <f>MAX(D3:D14)</f>
        <v>8.4700000000000006</v>
      </c>
      <c r="L6" s="13">
        <v>6</v>
      </c>
      <c r="M6" s="15" t="str">
        <f>B5</f>
        <v>CC4B219I/4B22A1</v>
      </c>
      <c r="N6" s="16">
        <v>7.63</v>
      </c>
      <c r="O6" s="17">
        <v>1.0429999999999999</v>
      </c>
      <c r="P6" s="18">
        <v>1.0580000000000001</v>
      </c>
      <c r="Q6" s="17">
        <v>1.0609999999999999</v>
      </c>
      <c r="R6" s="18">
        <v>1.0409999999999999</v>
      </c>
      <c r="S6" s="13"/>
    </row>
    <row r="7" spans="2:21" x14ac:dyDescent="0.3">
      <c r="B7" s="2" t="s">
        <v>13</v>
      </c>
      <c r="C7" s="3">
        <v>7</v>
      </c>
      <c r="D7" s="4">
        <v>7.85</v>
      </c>
      <c r="E7">
        <v>1.198</v>
      </c>
      <c r="F7">
        <v>1.1399999999999999</v>
      </c>
      <c r="G7">
        <v>1.06</v>
      </c>
      <c r="H7">
        <v>1.04</v>
      </c>
      <c r="J7" s="20">
        <f>MIN(D3:D14)</f>
        <v>7.63</v>
      </c>
      <c r="L7" s="13">
        <v>7</v>
      </c>
      <c r="M7" s="15" t="str">
        <f>B7</f>
        <v>CC4B219I/4B22A1</v>
      </c>
      <c r="N7" s="16">
        <f>D7</f>
        <v>7.85</v>
      </c>
      <c r="O7" s="17">
        <v>1.198</v>
      </c>
      <c r="P7" s="18">
        <v>1.1399999999999999</v>
      </c>
      <c r="Q7" s="17">
        <v>1.06</v>
      </c>
      <c r="R7" s="18">
        <v>1.04</v>
      </c>
      <c r="S7" s="13"/>
    </row>
    <row r="8" spans="2:21" x14ac:dyDescent="0.3">
      <c r="B8" s="2"/>
      <c r="C8" s="3"/>
      <c r="D8" s="4"/>
      <c r="E8" s="11">
        <f>E7+$G$3</f>
        <v>2.4790000000000001</v>
      </c>
      <c r="F8" s="11">
        <f t="shared" si="0"/>
        <v>2.4209999999999998</v>
      </c>
      <c r="G8" s="11">
        <f t="shared" si="0"/>
        <v>2.3410000000000002</v>
      </c>
      <c r="H8" s="11">
        <f t="shared" si="0"/>
        <v>2.3209999999999997</v>
      </c>
      <c r="L8" s="13">
        <v>8</v>
      </c>
      <c r="M8" s="15" t="str">
        <f>B9</f>
        <v>CC4A259I/4A25AC1</v>
      </c>
      <c r="N8" s="16">
        <f>D9</f>
        <v>8.4700000000000006</v>
      </c>
      <c r="O8" s="17">
        <v>1.286</v>
      </c>
      <c r="P8" s="18">
        <v>1.284</v>
      </c>
      <c r="Q8" s="17">
        <v>1.284</v>
      </c>
      <c r="R8" s="18">
        <v>1.284</v>
      </c>
      <c r="S8" s="13"/>
    </row>
    <row r="9" spans="2:21" x14ac:dyDescent="0.3">
      <c r="B9" s="2" t="s">
        <v>14</v>
      </c>
      <c r="C9" s="3">
        <v>8</v>
      </c>
      <c r="D9" s="4">
        <v>8.4700000000000006</v>
      </c>
      <c r="E9">
        <v>1.286</v>
      </c>
      <c r="F9">
        <v>1.284</v>
      </c>
      <c r="G9">
        <v>1.284</v>
      </c>
      <c r="H9">
        <v>1.284</v>
      </c>
      <c r="L9" s="21"/>
      <c r="M9" s="22"/>
      <c r="N9" s="23"/>
      <c r="O9" s="24"/>
      <c r="P9" s="24"/>
      <c r="Q9" s="24"/>
      <c r="R9" s="24"/>
      <c r="S9" s="21"/>
    </row>
    <row r="10" spans="2:21" x14ac:dyDescent="0.3">
      <c r="B10" s="2"/>
      <c r="C10" s="3"/>
      <c r="D10" s="4"/>
      <c r="E10" s="11">
        <f>E9+$G$3</f>
        <v>2.5670000000000002</v>
      </c>
      <c r="F10" s="11">
        <f t="shared" si="0"/>
        <v>2.5649999999999999</v>
      </c>
      <c r="G10" s="11">
        <f t="shared" si="0"/>
        <v>2.5649999999999999</v>
      </c>
      <c r="H10" s="11">
        <f t="shared" si="0"/>
        <v>2.5649999999999999</v>
      </c>
      <c r="L10" s="21"/>
      <c r="M10" s="22"/>
      <c r="N10" s="23"/>
      <c r="O10" s="24"/>
      <c r="P10" s="24"/>
      <c r="Q10" s="24"/>
      <c r="R10" s="24"/>
      <c r="S10" s="21"/>
    </row>
    <row r="14" spans="2:21" ht="16.5" customHeight="1" x14ac:dyDescent="0.3">
      <c r="L14" s="6" t="s">
        <v>15</v>
      </c>
      <c r="M14" s="7" t="s">
        <v>5</v>
      </c>
      <c r="N14" s="7" t="s">
        <v>6</v>
      </c>
      <c r="O14" s="8" t="s">
        <v>7</v>
      </c>
      <c r="P14" s="9"/>
      <c r="Q14" s="9"/>
      <c r="R14" s="10"/>
      <c r="S14" s="25" t="s">
        <v>16</v>
      </c>
      <c r="T14" s="25"/>
      <c r="U14" s="7" t="s">
        <v>8</v>
      </c>
    </row>
    <row r="15" spans="2:21" x14ac:dyDescent="0.3">
      <c r="L15" s="26"/>
      <c r="M15" s="12"/>
      <c r="N15" s="12"/>
      <c r="O15" s="13" t="s">
        <v>9</v>
      </c>
      <c r="P15" s="14" t="s">
        <v>10</v>
      </c>
      <c r="Q15" s="13" t="s">
        <v>11</v>
      </c>
      <c r="R15" s="14" t="s">
        <v>12</v>
      </c>
      <c r="S15" s="13" t="s">
        <v>17</v>
      </c>
      <c r="T15" s="13" t="s">
        <v>18</v>
      </c>
      <c r="U15" s="12"/>
    </row>
    <row r="16" spans="2:21" x14ac:dyDescent="0.3">
      <c r="L16" s="13">
        <v>5</v>
      </c>
      <c r="M16" s="15" t="s">
        <v>19</v>
      </c>
      <c r="N16" s="16">
        <v>8.4600000000000009</v>
      </c>
      <c r="O16" s="17">
        <v>1.282</v>
      </c>
      <c r="P16" s="18">
        <v>1.2829999999999999</v>
      </c>
      <c r="Q16" s="17">
        <v>1.2809999999999999</v>
      </c>
      <c r="R16" s="18">
        <v>1.284</v>
      </c>
      <c r="S16" s="13"/>
      <c r="T16" s="13"/>
      <c r="U16" s="27"/>
    </row>
    <row r="17" spans="2:21" x14ac:dyDescent="0.3">
      <c r="L17" s="13">
        <v>6</v>
      </c>
      <c r="M17" s="15" t="s">
        <v>20</v>
      </c>
      <c r="N17" s="16">
        <v>9.0500000000000007</v>
      </c>
      <c r="O17" s="17">
        <v>1.296</v>
      </c>
      <c r="P17" s="18">
        <v>1.3009999999999999</v>
      </c>
      <c r="Q17" s="17">
        <v>1.3009999999999999</v>
      </c>
      <c r="R17" s="18">
        <v>1.294</v>
      </c>
      <c r="S17" s="13"/>
      <c r="T17" s="13"/>
      <c r="U17" s="27" t="s">
        <v>21</v>
      </c>
    </row>
    <row r="18" spans="2:21" x14ac:dyDescent="0.3">
      <c r="L18" s="13">
        <v>7</v>
      </c>
      <c r="M18" s="15" t="s">
        <v>20</v>
      </c>
      <c r="N18" s="16">
        <v>9.1300000000000008</v>
      </c>
      <c r="O18" s="17">
        <v>1.3140000000000001</v>
      </c>
      <c r="P18" s="18">
        <v>1.3129999999999999</v>
      </c>
      <c r="Q18" s="17">
        <v>1.3009999999999999</v>
      </c>
      <c r="R18" s="18">
        <v>1.2949999999999999</v>
      </c>
      <c r="S18" s="13"/>
      <c r="T18" s="13"/>
      <c r="U18" s="27" t="s">
        <v>21</v>
      </c>
    </row>
    <row r="19" spans="2:21" x14ac:dyDescent="0.3">
      <c r="L19" s="13">
        <v>8</v>
      </c>
      <c r="M19" s="15" t="s">
        <v>14</v>
      </c>
      <c r="N19" s="16">
        <v>8.4700000000000006</v>
      </c>
      <c r="O19" s="17">
        <v>1.286</v>
      </c>
      <c r="P19" s="18">
        <v>1.284</v>
      </c>
      <c r="Q19" s="17">
        <v>1.284</v>
      </c>
      <c r="R19" s="18">
        <v>1.284</v>
      </c>
      <c r="S19" s="13"/>
      <c r="T19" s="13"/>
      <c r="U19" s="27"/>
    </row>
    <row r="21" spans="2:21" x14ac:dyDescent="0.3">
      <c r="L21" s="6" t="s">
        <v>22</v>
      </c>
      <c r="M21" s="7" t="s">
        <v>5</v>
      </c>
      <c r="N21" s="7" t="s">
        <v>6</v>
      </c>
      <c r="O21" s="8" t="s">
        <v>7</v>
      </c>
      <c r="P21" s="9"/>
      <c r="Q21" s="9"/>
      <c r="R21" s="10"/>
      <c r="S21" s="6" t="s">
        <v>23</v>
      </c>
    </row>
    <row r="22" spans="2:21" x14ac:dyDescent="0.3">
      <c r="L22" s="26"/>
      <c r="M22" s="12"/>
      <c r="N22" s="12"/>
      <c r="O22" s="13" t="s">
        <v>9</v>
      </c>
      <c r="P22" s="14" t="s">
        <v>10</v>
      </c>
      <c r="Q22" s="13" t="s">
        <v>11</v>
      </c>
      <c r="R22" s="14" t="s">
        <v>12</v>
      </c>
      <c r="S22" s="12"/>
    </row>
    <row r="23" spans="2:21" x14ac:dyDescent="0.3">
      <c r="L23" s="13">
        <v>5</v>
      </c>
      <c r="M23" s="15" t="s">
        <v>19</v>
      </c>
      <c r="N23" s="16"/>
      <c r="O23" s="17"/>
      <c r="P23" s="18"/>
      <c r="Q23" s="17"/>
      <c r="R23" s="18"/>
      <c r="S23" s="27"/>
    </row>
    <row r="24" spans="2:21" x14ac:dyDescent="0.3">
      <c r="L24" s="13">
        <v>6</v>
      </c>
      <c r="M24" s="15" t="s">
        <v>20</v>
      </c>
      <c r="N24" s="16"/>
      <c r="O24" s="17"/>
      <c r="P24" s="18"/>
      <c r="Q24" s="17"/>
      <c r="R24" s="18"/>
      <c r="S24" s="27"/>
    </row>
    <row r="25" spans="2:21" x14ac:dyDescent="0.3">
      <c r="L25" s="13">
        <v>7</v>
      </c>
      <c r="M25" s="15" t="s">
        <v>20</v>
      </c>
      <c r="N25" s="16"/>
      <c r="O25" s="17"/>
      <c r="P25" s="18"/>
      <c r="Q25" s="17"/>
      <c r="R25" s="18"/>
      <c r="S25" s="27"/>
    </row>
    <row r="26" spans="2:21" x14ac:dyDescent="0.3">
      <c r="L26" s="13">
        <v>8</v>
      </c>
      <c r="M26" s="15" t="s">
        <v>14</v>
      </c>
      <c r="N26" s="16"/>
      <c r="O26" s="17"/>
      <c r="P26" s="18"/>
      <c r="Q26" s="17"/>
      <c r="R26" s="18"/>
      <c r="S26" s="27"/>
    </row>
    <row r="29" spans="2:21" x14ac:dyDescent="0.3">
      <c r="B29" t="s">
        <v>24</v>
      </c>
      <c r="C29" t="s">
        <v>1</v>
      </c>
      <c r="D29" t="s">
        <v>2</v>
      </c>
      <c r="E29">
        <v>25</v>
      </c>
      <c r="F29" s="1">
        <v>25</v>
      </c>
      <c r="G29">
        <f>(E29-F29)*0.0007</f>
        <v>0</v>
      </c>
      <c r="L29" s="6" t="s">
        <v>4</v>
      </c>
      <c r="M29" s="7" t="s">
        <v>5</v>
      </c>
      <c r="N29" s="7" t="s">
        <v>6</v>
      </c>
      <c r="O29" s="8" t="s">
        <v>7</v>
      </c>
      <c r="P29" s="9"/>
      <c r="Q29" s="9"/>
      <c r="R29" s="10"/>
      <c r="S29" s="7" t="s">
        <v>8</v>
      </c>
    </row>
    <row r="30" spans="2:21" x14ac:dyDescent="0.3">
      <c r="B30" s="2" t="s">
        <v>25</v>
      </c>
      <c r="C30" s="3">
        <v>1</v>
      </c>
      <c r="D30" s="4">
        <v>7.83</v>
      </c>
      <c r="E30">
        <v>1.006</v>
      </c>
      <c r="F30">
        <v>1.1120000000000001</v>
      </c>
      <c r="G30">
        <v>1.202</v>
      </c>
      <c r="H30">
        <v>1.2</v>
      </c>
      <c r="L30" s="12"/>
      <c r="M30" s="12"/>
      <c r="N30" s="12"/>
      <c r="O30" s="13" t="s">
        <v>9</v>
      </c>
      <c r="P30" s="14" t="s">
        <v>10</v>
      </c>
      <c r="Q30" s="13" t="s">
        <v>11</v>
      </c>
      <c r="R30" s="14" t="s">
        <v>12</v>
      </c>
      <c r="S30" s="12"/>
    </row>
    <row r="31" spans="2:21" x14ac:dyDescent="0.3">
      <c r="B31" s="2"/>
      <c r="C31" s="3"/>
      <c r="D31" s="4"/>
      <c r="E31" s="11">
        <f>E30</f>
        <v>1.006</v>
      </c>
      <c r="F31" s="11">
        <f t="shared" ref="F31:H31" si="1">F30</f>
        <v>1.1120000000000001</v>
      </c>
      <c r="G31" s="11">
        <f t="shared" si="1"/>
        <v>1.202</v>
      </c>
      <c r="H31" s="11">
        <f t="shared" si="1"/>
        <v>1.2</v>
      </c>
      <c r="L31" s="13">
        <v>1</v>
      </c>
      <c r="M31" s="15" t="str">
        <f>B30</f>
        <v>CC4A04I/4A05AC1</v>
      </c>
      <c r="N31" s="16">
        <f>D30</f>
        <v>7.83</v>
      </c>
      <c r="O31" s="17">
        <f>E31</f>
        <v>1.006</v>
      </c>
      <c r="P31" s="17">
        <f t="shared" ref="P31:R31" si="2">F31</f>
        <v>1.1120000000000001</v>
      </c>
      <c r="Q31" s="17">
        <f t="shared" si="2"/>
        <v>1.202</v>
      </c>
      <c r="R31" s="17">
        <f t="shared" si="2"/>
        <v>1.2</v>
      </c>
      <c r="S31" s="13"/>
    </row>
    <row r="32" spans="2:21" x14ac:dyDescent="0.3">
      <c r="B32" s="2" t="s">
        <v>25</v>
      </c>
      <c r="C32" s="3">
        <v>2</v>
      </c>
      <c r="D32" s="4">
        <v>6.8</v>
      </c>
      <c r="E32">
        <v>1.008</v>
      </c>
      <c r="F32">
        <v>1</v>
      </c>
      <c r="G32">
        <v>1.02</v>
      </c>
      <c r="H32">
        <v>1.008</v>
      </c>
      <c r="L32" s="13">
        <v>2</v>
      </c>
      <c r="M32" s="15" t="str">
        <f>B32</f>
        <v>CC4A04I/4A05AC1</v>
      </c>
      <c r="N32" s="16">
        <f>D32</f>
        <v>6.8</v>
      </c>
      <c r="O32" s="17">
        <f>E33</f>
        <v>1.008</v>
      </c>
      <c r="P32" s="17">
        <f t="shared" ref="P32:R32" si="3">F33</f>
        <v>1</v>
      </c>
      <c r="Q32" s="17">
        <f t="shared" si="3"/>
        <v>1.02</v>
      </c>
      <c r="R32" s="17">
        <f t="shared" si="3"/>
        <v>1.008</v>
      </c>
      <c r="S32" s="13"/>
    </row>
    <row r="33" spans="2:19" x14ac:dyDescent="0.3">
      <c r="B33" s="2"/>
      <c r="C33" s="3"/>
      <c r="D33" s="4"/>
      <c r="E33" s="11">
        <f>E32</f>
        <v>1.008</v>
      </c>
      <c r="F33" s="11">
        <f t="shared" ref="F33:H33" si="4">F32</f>
        <v>1</v>
      </c>
      <c r="G33" s="11">
        <f t="shared" si="4"/>
        <v>1.02</v>
      </c>
      <c r="H33" s="11">
        <f t="shared" si="4"/>
        <v>1.008</v>
      </c>
      <c r="L33" s="13">
        <v>3</v>
      </c>
      <c r="M33" s="15" t="str">
        <f>B34</f>
        <v>CC4C06I/4C06I</v>
      </c>
      <c r="N33" s="16">
        <f>D34</f>
        <v>7.83</v>
      </c>
      <c r="O33" s="17">
        <f>E35</f>
        <v>1.097</v>
      </c>
      <c r="P33" s="17">
        <f t="shared" ref="P33:R33" si="5">F35</f>
        <v>1.109</v>
      </c>
      <c r="Q33" s="17">
        <f t="shared" si="5"/>
        <v>1.1060000000000001</v>
      </c>
      <c r="R33" s="17">
        <f t="shared" si="5"/>
        <v>1.0940000000000001</v>
      </c>
      <c r="S33" s="13"/>
    </row>
    <row r="34" spans="2:19" x14ac:dyDescent="0.3">
      <c r="B34" s="2" t="s">
        <v>26</v>
      </c>
      <c r="C34" s="3">
        <v>3</v>
      </c>
      <c r="D34" s="4">
        <v>7.83</v>
      </c>
      <c r="E34">
        <v>1.097</v>
      </c>
      <c r="F34">
        <v>1.109</v>
      </c>
      <c r="G34">
        <v>1.1060000000000001</v>
      </c>
      <c r="H34">
        <v>1.0940000000000001</v>
      </c>
      <c r="L34" s="13">
        <v>4</v>
      </c>
      <c r="M34" s="15" t="str">
        <f>B36</f>
        <v>CC4C06I/4C06I</v>
      </c>
      <c r="N34" s="16">
        <f>D36</f>
        <v>7.98</v>
      </c>
      <c r="O34" s="17">
        <f>E37</f>
        <v>1.1719999999999999</v>
      </c>
      <c r="P34" s="17">
        <f t="shared" ref="P34:R34" si="6">F37</f>
        <v>1.1859999999999999</v>
      </c>
      <c r="Q34" s="17">
        <f t="shared" si="6"/>
        <v>1.1419999999999999</v>
      </c>
      <c r="R34" s="17">
        <f t="shared" si="6"/>
        <v>1.095</v>
      </c>
      <c r="S34" s="13"/>
    </row>
    <row r="35" spans="2:19" x14ac:dyDescent="0.3">
      <c r="B35" s="2"/>
      <c r="C35" s="3"/>
      <c r="D35" s="4"/>
      <c r="E35" s="11">
        <f>E34</f>
        <v>1.097</v>
      </c>
      <c r="F35" s="11">
        <f t="shared" ref="F35:H35" si="7">F34</f>
        <v>1.109</v>
      </c>
      <c r="G35" s="11">
        <f t="shared" si="7"/>
        <v>1.1060000000000001</v>
      </c>
      <c r="H35" s="11">
        <f t="shared" si="7"/>
        <v>1.0940000000000001</v>
      </c>
      <c r="L35" s="21"/>
      <c r="M35" s="22"/>
      <c r="N35" s="23"/>
      <c r="O35" s="24"/>
      <c r="P35" s="24"/>
      <c r="Q35" s="24"/>
      <c r="R35" s="24"/>
      <c r="S35" s="21"/>
    </row>
    <row r="36" spans="2:19" x14ac:dyDescent="0.3">
      <c r="B36" s="2" t="s">
        <v>26</v>
      </c>
      <c r="C36" s="3">
        <v>4</v>
      </c>
      <c r="D36" s="4">
        <v>7.98</v>
      </c>
      <c r="E36">
        <v>1.1719999999999999</v>
      </c>
      <c r="F36">
        <v>1.1859999999999999</v>
      </c>
      <c r="G36">
        <v>1.1419999999999999</v>
      </c>
      <c r="H36">
        <v>1.095</v>
      </c>
      <c r="L36" s="21"/>
      <c r="M36" s="22"/>
      <c r="N36" s="23"/>
      <c r="O36" s="24"/>
      <c r="P36" s="24"/>
      <c r="Q36" s="24"/>
      <c r="R36" s="24"/>
      <c r="S36" s="21"/>
    </row>
    <row r="37" spans="2:19" x14ac:dyDescent="0.3">
      <c r="B37" s="2"/>
      <c r="C37" s="3"/>
      <c r="D37" s="4"/>
      <c r="E37" s="11">
        <f>E36</f>
        <v>1.1719999999999999</v>
      </c>
      <c r="F37" s="11">
        <f t="shared" ref="F37:H37" si="8">F36</f>
        <v>1.1859999999999999</v>
      </c>
      <c r="G37" s="11">
        <f t="shared" si="8"/>
        <v>1.1419999999999999</v>
      </c>
      <c r="H37" s="11">
        <f t="shared" si="8"/>
        <v>1.095</v>
      </c>
      <c r="L37" s="6" t="s">
        <v>27</v>
      </c>
      <c r="M37" s="7" t="s">
        <v>5</v>
      </c>
      <c r="N37" s="7" t="s">
        <v>6</v>
      </c>
      <c r="O37" s="8" t="s">
        <v>7</v>
      </c>
      <c r="P37" s="9"/>
      <c r="Q37" s="9"/>
      <c r="R37" s="10"/>
      <c r="S37" s="7" t="s">
        <v>8</v>
      </c>
    </row>
    <row r="38" spans="2:19" x14ac:dyDescent="0.3">
      <c r="L38" s="12"/>
      <c r="M38" s="12"/>
      <c r="N38" s="12"/>
      <c r="O38" s="13" t="s">
        <v>9</v>
      </c>
      <c r="P38" s="14" t="s">
        <v>10</v>
      </c>
      <c r="Q38" s="13" t="s">
        <v>11</v>
      </c>
      <c r="R38" s="14" t="s">
        <v>12</v>
      </c>
      <c r="S38" s="12"/>
    </row>
    <row r="39" spans="2:19" x14ac:dyDescent="0.3">
      <c r="L39" s="13">
        <v>1</v>
      </c>
      <c r="M39" s="15" t="s">
        <v>28</v>
      </c>
      <c r="N39" s="16">
        <v>9.76</v>
      </c>
      <c r="O39" s="17">
        <v>1.282</v>
      </c>
      <c r="P39" s="17">
        <v>1.282</v>
      </c>
      <c r="Q39" s="17">
        <v>1.222</v>
      </c>
      <c r="R39" s="17">
        <v>1.1100000000000001</v>
      </c>
      <c r="S39" s="13" t="s">
        <v>29</v>
      </c>
    </row>
    <row r="40" spans="2:19" x14ac:dyDescent="0.3">
      <c r="L40" s="13">
        <v>2</v>
      </c>
      <c r="M40" s="15" t="s">
        <v>28</v>
      </c>
      <c r="N40" s="16">
        <v>9.1</v>
      </c>
      <c r="O40" s="17">
        <v>1.1120000000000001</v>
      </c>
      <c r="P40" s="17">
        <v>1.1120000000000001</v>
      </c>
      <c r="Q40" s="17">
        <v>1.1200000000000001</v>
      </c>
      <c r="R40" s="17">
        <v>1.1200000000000001</v>
      </c>
      <c r="S40" s="13"/>
    </row>
    <row r="41" spans="2:19" x14ac:dyDescent="0.3">
      <c r="L41" s="13">
        <v>3</v>
      </c>
      <c r="M41" s="15" t="s">
        <v>30</v>
      </c>
      <c r="N41" s="16">
        <v>9.6</v>
      </c>
      <c r="O41" s="17">
        <v>1.208</v>
      </c>
      <c r="P41" s="17">
        <v>1.22</v>
      </c>
      <c r="Q41" s="17">
        <v>1.212</v>
      </c>
      <c r="R41" s="17">
        <v>1.212</v>
      </c>
      <c r="S41" s="13"/>
    </row>
    <row r="42" spans="2:19" x14ac:dyDescent="0.3">
      <c r="L42" s="13">
        <v>4</v>
      </c>
      <c r="M42" s="15" t="s">
        <v>30</v>
      </c>
      <c r="N42" s="16">
        <v>9.84</v>
      </c>
      <c r="O42" s="17">
        <v>1.28</v>
      </c>
      <c r="P42" s="17">
        <v>1.278</v>
      </c>
      <c r="Q42" s="17">
        <v>1.25</v>
      </c>
      <c r="R42" s="17">
        <v>1.206</v>
      </c>
      <c r="S42" s="13" t="s">
        <v>29</v>
      </c>
    </row>
  </sheetData>
  <mergeCells count="50">
    <mergeCell ref="O37:R37"/>
    <mergeCell ref="S37:S38"/>
    <mergeCell ref="B36:B37"/>
    <mergeCell ref="C36:C37"/>
    <mergeCell ref="D36:D37"/>
    <mergeCell ref="L37:L38"/>
    <mergeCell ref="M37:M38"/>
    <mergeCell ref="N37:N38"/>
    <mergeCell ref="B32:B33"/>
    <mergeCell ref="C32:C33"/>
    <mergeCell ref="D32:D33"/>
    <mergeCell ref="B34:B35"/>
    <mergeCell ref="C34:C35"/>
    <mergeCell ref="D34:D35"/>
    <mergeCell ref="L29:L30"/>
    <mergeCell ref="M29:M30"/>
    <mergeCell ref="N29:N30"/>
    <mergeCell ref="O29:R29"/>
    <mergeCell ref="S29:S30"/>
    <mergeCell ref="B30:B31"/>
    <mergeCell ref="C30:C31"/>
    <mergeCell ref="D30:D31"/>
    <mergeCell ref="O14:R14"/>
    <mergeCell ref="S14:T14"/>
    <mergeCell ref="U14:U15"/>
    <mergeCell ref="L21:L22"/>
    <mergeCell ref="M21:M22"/>
    <mergeCell ref="N21:N22"/>
    <mergeCell ref="O21:R21"/>
    <mergeCell ref="S21:S22"/>
    <mergeCell ref="B9:B10"/>
    <mergeCell ref="C9:C10"/>
    <mergeCell ref="D9:D10"/>
    <mergeCell ref="L14:L15"/>
    <mergeCell ref="M14:M15"/>
    <mergeCell ref="N14:N15"/>
    <mergeCell ref="O3:R3"/>
    <mergeCell ref="S3:S4"/>
    <mergeCell ref="B5:B6"/>
    <mergeCell ref="C5:C6"/>
    <mergeCell ref="D5:D6"/>
    <mergeCell ref="B7:B8"/>
    <mergeCell ref="C7:C8"/>
    <mergeCell ref="D7:D8"/>
    <mergeCell ref="B3:B4"/>
    <mergeCell ref="C3:C4"/>
    <mergeCell ref="D3:D4"/>
    <mergeCell ref="L3:L4"/>
    <mergeCell ref="M3:M4"/>
    <mergeCell ref="N3:N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241114(세웅)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2024-11-15T04:39:42Z</dcterms:created>
  <dcterms:modified xsi:type="dcterms:W3CDTF">2024-11-15T04:40:14Z</dcterms:modified>
</cp:coreProperties>
</file>