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0" windowWidth="28800" windowHeight="12345"/>
  </bookViews>
  <sheets>
    <sheet name="221220(푸른솔G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4" i="1" l="1"/>
  <c r="O150" i="1" s="1"/>
  <c r="E152" i="1"/>
  <c r="O149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N147" i="1"/>
  <c r="M147" i="1"/>
  <c r="J147" i="1"/>
  <c r="N146" i="1"/>
  <c r="M146" i="1"/>
  <c r="J146" i="1"/>
  <c r="F146" i="1"/>
  <c r="P146" i="1" s="1"/>
  <c r="N145" i="1"/>
  <c r="M145" i="1"/>
  <c r="E144" i="1"/>
  <c r="G142" i="1"/>
  <c r="H154" i="1" s="1"/>
  <c r="R150" i="1" s="1"/>
  <c r="G139" i="1"/>
  <c r="Q135" i="1" s="1"/>
  <c r="R136" i="1"/>
  <c r="N136" i="1"/>
  <c r="M136" i="1"/>
  <c r="N135" i="1"/>
  <c r="M135" i="1"/>
  <c r="N134" i="1"/>
  <c r="M134" i="1"/>
  <c r="N133" i="1"/>
  <c r="M133" i="1"/>
  <c r="F133" i="1"/>
  <c r="P132" i="1" s="1"/>
  <c r="N132" i="1"/>
  <c r="M132" i="1"/>
  <c r="J132" i="1"/>
  <c r="N131" i="1"/>
  <c r="M131" i="1"/>
  <c r="J131" i="1"/>
  <c r="N130" i="1"/>
  <c r="M130" i="1"/>
  <c r="G127" i="1"/>
  <c r="E123" i="1"/>
  <c r="O119" i="1" s="1"/>
  <c r="E121" i="1"/>
  <c r="O118" i="1" s="1"/>
  <c r="R120" i="1"/>
  <c r="N120" i="1"/>
  <c r="M120" i="1"/>
  <c r="N119" i="1"/>
  <c r="M119" i="1"/>
  <c r="H119" i="1"/>
  <c r="R117" i="1" s="1"/>
  <c r="N118" i="1"/>
  <c r="M118" i="1"/>
  <c r="N117" i="1"/>
  <c r="M117" i="1"/>
  <c r="H117" i="1"/>
  <c r="R116" i="1"/>
  <c r="N116" i="1"/>
  <c r="M116" i="1"/>
  <c r="J116" i="1"/>
  <c r="N115" i="1"/>
  <c r="M115" i="1"/>
  <c r="J115" i="1"/>
  <c r="F115" i="1"/>
  <c r="P115" i="1" s="1"/>
  <c r="N114" i="1"/>
  <c r="M114" i="1"/>
  <c r="E113" i="1"/>
  <c r="G111" i="1"/>
  <c r="H123" i="1" s="1"/>
  <c r="R119" i="1" s="1"/>
  <c r="G107" i="1"/>
  <c r="Q103" i="1" s="1"/>
  <c r="H105" i="1"/>
  <c r="R102" i="1" s="1"/>
  <c r="F105" i="1"/>
  <c r="P102" i="1" s="1"/>
  <c r="R104" i="1"/>
  <c r="N104" i="1"/>
  <c r="M104" i="1"/>
  <c r="O103" i="1"/>
  <c r="N103" i="1"/>
  <c r="M103" i="1"/>
  <c r="G103" i="1"/>
  <c r="E103" i="1"/>
  <c r="N102" i="1"/>
  <c r="M102" i="1"/>
  <c r="Q101" i="1"/>
  <c r="O101" i="1"/>
  <c r="N101" i="1"/>
  <c r="M101" i="1"/>
  <c r="G101" i="1"/>
  <c r="Q100" i="1" s="1"/>
  <c r="E101" i="1"/>
  <c r="O100" i="1" s="1"/>
  <c r="N100" i="1"/>
  <c r="M100" i="1"/>
  <c r="J100" i="1"/>
  <c r="N99" i="1"/>
  <c r="M99" i="1"/>
  <c r="J99" i="1"/>
  <c r="G99" i="1"/>
  <c r="Q99" i="1" s="1"/>
  <c r="E99" i="1"/>
  <c r="O99" i="1" s="1"/>
  <c r="N98" i="1"/>
  <c r="M98" i="1"/>
  <c r="H97" i="1"/>
  <c r="R98" i="1" s="1"/>
  <c r="F97" i="1"/>
  <c r="P98" i="1" s="1"/>
  <c r="G95" i="1"/>
  <c r="F107" i="1" s="1"/>
  <c r="P103" i="1" s="1"/>
  <c r="H91" i="1"/>
  <c r="R87" i="1" s="1"/>
  <c r="F91" i="1"/>
  <c r="P87" i="1" s="1"/>
  <c r="H89" i="1"/>
  <c r="R86" i="1" s="1"/>
  <c r="F89" i="1"/>
  <c r="P86" i="1" s="1"/>
  <c r="R88" i="1"/>
  <c r="N88" i="1"/>
  <c r="M88" i="1"/>
  <c r="N87" i="1"/>
  <c r="M87" i="1"/>
  <c r="H87" i="1"/>
  <c r="R85" i="1" s="1"/>
  <c r="G87" i="1"/>
  <c r="E87" i="1"/>
  <c r="O85" i="1" s="1"/>
  <c r="N86" i="1"/>
  <c r="M86" i="1"/>
  <c r="Q85" i="1"/>
  <c r="N85" i="1"/>
  <c r="M85" i="1"/>
  <c r="H85" i="1"/>
  <c r="G85" i="1"/>
  <c r="E85" i="1"/>
  <c r="O84" i="1" s="1"/>
  <c r="R84" i="1"/>
  <c r="Q84" i="1"/>
  <c r="N84" i="1"/>
  <c r="M84" i="1"/>
  <c r="J84" i="1"/>
  <c r="P83" i="1"/>
  <c r="N83" i="1"/>
  <c r="M83" i="1"/>
  <c r="J83" i="1"/>
  <c r="G83" i="1"/>
  <c r="Q83" i="1" s="1"/>
  <c r="F83" i="1"/>
  <c r="E83" i="1"/>
  <c r="O83" i="1" s="1"/>
  <c r="O82" i="1"/>
  <c r="N82" i="1"/>
  <c r="M82" i="1"/>
  <c r="H81" i="1"/>
  <c r="R82" i="1" s="1"/>
  <c r="F81" i="1"/>
  <c r="P82" i="1" s="1"/>
  <c r="E81" i="1"/>
  <c r="G79" i="1"/>
  <c r="G91" i="1" s="1"/>
  <c r="Q87" i="1" s="1"/>
  <c r="H75" i="1"/>
  <c r="R71" i="1" s="1"/>
  <c r="F75" i="1"/>
  <c r="P71" i="1" s="1"/>
  <c r="H73" i="1"/>
  <c r="R70" i="1" s="1"/>
  <c r="F73" i="1"/>
  <c r="P70" i="1" s="1"/>
  <c r="R72" i="1"/>
  <c r="N72" i="1"/>
  <c r="M72" i="1"/>
  <c r="O71" i="1"/>
  <c r="N71" i="1"/>
  <c r="M71" i="1"/>
  <c r="G71" i="1"/>
  <c r="E71" i="1"/>
  <c r="O69" i="1" s="1"/>
  <c r="N70" i="1"/>
  <c r="M70" i="1"/>
  <c r="Q69" i="1"/>
  <c r="N69" i="1"/>
  <c r="M69" i="1"/>
  <c r="G69" i="1"/>
  <c r="Q68" i="1" s="1"/>
  <c r="E69" i="1"/>
  <c r="O68" i="1"/>
  <c r="N68" i="1"/>
  <c r="M68" i="1"/>
  <c r="J68" i="1"/>
  <c r="N67" i="1"/>
  <c r="M67" i="1"/>
  <c r="J67" i="1"/>
  <c r="G67" i="1"/>
  <c r="Q67" i="1" s="1"/>
  <c r="E67" i="1"/>
  <c r="O67" i="1" s="1"/>
  <c r="N66" i="1"/>
  <c r="M66" i="1"/>
  <c r="H65" i="1"/>
  <c r="R66" i="1" s="1"/>
  <c r="F65" i="1"/>
  <c r="P66" i="1" s="1"/>
  <c r="G63" i="1"/>
  <c r="E75" i="1" s="1"/>
  <c r="R57" i="1"/>
  <c r="N57" i="1"/>
  <c r="M57" i="1"/>
  <c r="N56" i="1"/>
  <c r="M56" i="1"/>
  <c r="N55" i="1"/>
  <c r="M55" i="1"/>
  <c r="N54" i="1"/>
  <c r="M54" i="1"/>
  <c r="N53" i="1"/>
  <c r="M53" i="1"/>
  <c r="J53" i="1"/>
  <c r="N52" i="1"/>
  <c r="M52" i="1"/>
  <c r="J52" i="1"/>
  <c r="N51" i="1"/>
  <c r="M51" i="1"/>
  <c r="G48" i="1"/>
  <c r="G50" i="1" s="1"/>
  <c r="Q51" i="1" s="1"/>
  <c r="F45" i="1"/>
  <c r="P41" i="1" s="1"/>
  <c r="E45" i="1"/>
  <c r="O41" i="1" s="1"/>
  <c r="F43" i="1"/>
  <c r="P40" i="1" s="1"/>
  <c r="E43" i="1"/>
  <c r="R42" i="1"/>
  <c r="N42" i="1"/>
  <c r="M42" i="1"/>
  <c r="N41" i="1"/>
  <c r="M41" i="1"/>
  <c r="H41" i="1"/>
  <c r="R39" i="1" s="1"/>
  <c r="E41" i="1"/>
  <c r="O39" i="1" s="1"/>
  <c r="O40" i="1"/>
  <c r="N40" i="1"/>
  <c r="M40" i="1"/>
  <c r="N39" i="1"/>
  <c r="M39" i="1"/>
  <c r="H39" i="1"/>
  <c r="R38" i="1" s="1"/>
  <c r="E39" i="1"/>
  <c r="O38" i="1" s="1"/>
  <c r="N38" i="1"/>
  <c r="M38" i="1"/>
  <c r="J38" i="1"/>
  <c r="N37" i="1"/>
  <c r="M37" i="1"/>
  <c r="J37" i="1"/>
  <c r="G37" i="1"/>
  <c r="Q37" i="1" s="1"/>
  <c r="F37" i="1"/>
  <c r="P37" i="1" s="1"/>
  <c r="N36" i="1"/>
  <c r="M36" i="1"/>
  <c r="F35" i="1"/>
  <c r="P36" i="1" s="1"/>
  <c r="E35" i="1"/>
  <c r="G33" i="1"/>
  <c r="H45" i="1" s="1"/>
  <c r="R41" i="1" s="1"/>
  <c r="G27" i="1"/>
  <c r="Q24" i="1" s="1"/>
  <c r="N26" i="1"/>
  <c r="M26" i="1"/>
  <c r="N25" i="1"/>
  <c r="M25" i="1"/>
  <c r="N24" i="1"/>
  <c r="M24" i="1"/>
  <c r="N23" i="1"/>
  <c r="M23" i="1"/>
  <c r="E23" i="1"/>
  <c r="O22" i="1" s="1"/>
  <c r="N22" i="1"/>
  <c r="M22" i="1"/>
  <c r="J22" i="1"/>
  <c r="N21" i="1"/>
  <c r="M21" i="1"/>
  <c r="J21" i="1"/>
  <c r="H21" i="1"/>
  <c r="R21" i="1" s="1"/>
  <c r="G21" i="1"/>
  <c r="Q21" i="1" s="1"/>
  <c r="N20" i="1"/>
  <c r="M20" i="1"/>
  <c r="G17" i="1"/>
  <c r="G14" i="1"/>
  <c r="Q10" i="1" s="1"/>
  <c r="M11" i="1"/>
  <c r="R10" i="1"/>
  <c r="O10" i="1"/>
  <c r="N10" i="1"/>
  <c r="M10" i="1"/>
  <c r="F10" i="1"/>
  <c r="P8" i="1" s="1"/>
  <c r="O9" i="1"/>
  <c r="N9" i="1"/>
  <c r="M9" i="1"/>
  <c r="R8" i="1"/>
  <c r="N8" i="1"/>
  <c r="M8" i="1"/>
  <c r="R7" i="1"/>
  <c r="N7" i="1"/>
  <c r="M7" i="1"/>
  <c r="J7" i="1"/>
  <c r="N6" i="1"/>
  <c r="N11" i="1" s="1"/>
  <c r="M6" i="1"/>
  <c r="J6" i="1"/>
  <c r="G6" i="1"/>
  <c r="Q6" i="1" s="1"/>
  <c r="R5" i="1"/>
  <c r="N5" i="1"/>
  <c r="M5" i="1"/>
  <c r="F4" i="1"/>
  <c r="P5" i="1" s="1"/>
  <c r="G2" i="1"/>
  <c r="H52" i="1" l="1"/>
  <c r="R52" i="1" s="1"/>
  <c r="F29" i="1"/>
  <c r="P25" i="1" s="1"/>
  <c r="F27" i="1"/>
  <c r="P24" i="1" s="1"/>
  <c r="H25" i="1"/>
  <c r="R23" i="1" s="1"/>
  <c r="H23" i="1"/>
  <c r="R22" i="1" s="1"/>
  <c r="F21" i="1"/>
  <c r="P21" i="1" s="1"/>
  <c r="E19" i="1"/>
  <c r="F14" i="1"/>
  <c r="P10" i="1" s="1"/>
  <c r="E10" i="1"/>
  <c r="O8" i="1" s="1"/>
  <c r="F6" i="1"/>
  <c r="P6" i="1" s="1"/>
  <c r="E29" i="1"/>
  <c r="O25" i="1" s="1"/>
  <c r="E27" i="1"/>
  <c r="O24" i="1" s="1"/>
  <c r="G25" i="1"/>
  <c r="Q23" i="1" s="1"/>
  <c r="G23" i="1"/>
  <c r="Q22" i="1" s="1"/>
  <c r="E21" i="1"/>
  <c r="O21" i="1" s="1"/>
  <c r="H19" i="1"/>
  <c r="R20" i="1" s="1"/>
  <c r="H12" i="1"/>
  <c r="R9" i="1" s="1"/>
  <c r="G8" i="1"/>
  <c r="Q7" i="1" s="1"/>
  <c r="E6" i="1"/>
  <c r="O6" i="1" s="1"/>
  <c r="G4" i="1"/>
  <c r="Q5" i="1" s="1"/>
  <c r="F23" i="1"/>
  <c r="P22" i="1" s="1"/>
  <c r="H27" i="1"/>
  <c r="R24" i="1" s="1"/>
  <c r="F54" i="1"/>
  <c r="P53" i="1" s="1"/>
  <c r="E60" i="1"/>
  <c r="O56" i="1" s="1"/>
  <c r="O114" i="1"/>
  <c r="H6" i="1"/>
  <c r="R6" i="1" s="1"/>
  <c r="E8" i="1"/>
  <c r="O7" i="1" s="1"/>
  <c r="G10" i="1"/>
  <c r="Q8" i="1" s="1"/>
  <c r="F12" i="1"/>
  <c r="P9" i="1" s="1"/>
  <c r="F19" i="1"/>
  <c r="P20" i="1" s="1"/>
  <c r="E25" i="1"/>
  <c r="O23" i="1" s="1"/>
  <c r="G29" i="1"/>
  <c r="Q25" i="1" s="1"/>
  <c r="G60" i="1"/>
  <c r="Q56" i="1" s="1"/>
  <c r="G58" i="1"/>
  <c r="Q55" i="1" s="1"/>
  <c r="F56" i="1"/>
  <c r="P54" i="1" s="1"/>
  <c r="H58" i="1"/>
  <c r="R55" i="1" s="1"/>
  <c r="H56" i="1"/>
  <c r="R54" i="1" s="1"/>
  <c r="E54" i="1"/>
  <c r="O53" i="1" s="1"/>
  <c r="G52" i="1"/>
  <c r="Q52" i="1" s="1"/>
  <c r="F50" i="1"/>
  <c r="P51" i="1" s="1"/>
  <c r="H60" i="1"/>
  <c r="R56" i="1" s="1"/>
  <c r="F58" i="1"/>
  <c r="P55" i="1" s="1"/>
  <c r="G56" i="1"/>
  <c r="Q54" i="1" s="1"/>
  <c r="H54" i="1"/>
  <c r="R53" i="1" s="1"/>
  <c r="F52" i="1"/>
  <c r="P52" i="1" s="1"/>
  <c r="E50" i="1"/>
  <c r="F60" i="1"/>
  <c r="P56" i="1" s="1"/>
  <c r="E58" i="1"/>
  <c r="O55" i="1" s="1"/>
  <c r="E56" i="1"/>
  <c r="O54" i="1" s="1"/>
  <c r="G54" i="1"/>
  <c r="Q53" i="1" s="1"/>
  <c r="E52" i="1"/>
  <c r="O52" i="1" s="1"/>
  <c r="O36" i="1"/>
  <c r="E4" i="1"/>
  <c r="F8" i="1"/>
  <c r="P7" i="1" s="1"/>
  <c r="G12" i="1"/>
  <c r="Q9" i="1" s="1"/>
  <c r="G19" i="1"/>
  <c r="Q20" i="1" s="1"/>
  <c r="F25" i="1"/>
  <c r="P23" i="1" s="1"/>
  <c r="H29" i="1"/>
  <c r="R25" i="1" s="1"/>
  <c r="H50" i="1"/>
  <c r="R51" i="1" s="1"/>
  <c r="G35" i="1"/>
  <c r="Q36" i="1" s="1"/>
  <c r="H37" i="1"/>
  <c r="R37" i="1" s="1"/>
  <c r="F39" i="1"/>
  <c r="P38" i="1" s="1"/>
  <c r="F41" i="1"/>
  <c r="P39" i="1" s="1"/>
  <c r="G43" i="1"/>
  <c r="Q40" i="1" s="1"/>
  <c r="G45" i="1"/>
  <c r="Q41" i="1" s="1"/>
  <c r="F139" i="1"/>
  <c r="P135" i="1" s="1"/>
  <c r="F137" i="1"/>
  <c r="P134" i="1" s="1"/>
  <c r="E135" i="1"/>
  <c r="O133" i="1" s="1"/>
  <c r="E133" i="1"/>
  <c r="O132" i="1" s="1"/>
  <c r="G131" i="1"/>
  <c r="Q131" i="1" s="1"/>
  <c r="F129" i="1"/>
  <c r="P130" i="1" s="1"/>
  <c r="E139" i="1"/>
  <c r="O135" i="1" s="1"/>
  <c r="E137" i="1"/>
  <c r="O134" i="1" s="1"/>
  <c r="H135" i="1"/>
  <c r="R133" i="1" s="1"/>
  <c r="H133" i="1"/>
  <c r="R132" i="1" s="1"/>
  <c r="F131" i="1"/>
  <c r="P131" i="1" s="1"/>
  <c r="E129" i="1"/>
  <c r="H139" i="1"/>
  <c r="R135" i="1" s="1"/>
  <c r="H137" i="1"/>
  <c r="R134" i="1" s="1"/>
  <c r="G135" i="1"/>
  <c r="Q133" i="1" s="1"/>
  <c r="G133" i="1"/>
  <c r="Q132" i="1" s="1"/>
  <c r="E131" i="1"/>
  <c r="O131" i="1" s="1"/>
  <c r="H129" i="1"/>
  <c r="R130" i="1" s="1"/>
  <c r="O145" i="1"/>
  <c r="H35" i="1"/>
  <c r="R36" i="1" s="1"/>
  <c r="E37" i="1"/>
  <c r="O37" i="1" s="1"/>
  <c r="G39" i="1"/>
  <c r="Q38" i="1" s="1"/>
  <c r="G41" i="1"/>
  <c r="Q39" i="1" s="1"/>
  <c r="H43" i="1"/>
  <c r="R40" i="1" s="1"/>
  <c r="G129" i="1"/>
  <c r="Q130" i="1" s="1"/>
  <c r="H131" i="1"/>
  <c r="R131" i="1" s="1"/>
  <c r="F135" i="1"/>
  <c r="P133" i="1" s="1"/>
  <c r="G137" i="1"/>
  <c r="Q134" i="1" s="1"/>
  <c r="G65" i="1"/>
  <c r="Q66" i="1" s="1"/>
  <c r="H67" i="1"/>
  <c r="R67" i="1" s="1"/>
  <c r="F69" i="1"/>
  <c r="P68" i="1" s="1"/>
  <c r="F71" i="1"/>
  <c r="P69" i="1" s="1"/>
  <c r="G73" i="1"/>
  <c r="Q70" i="1" s="1"/>
  <c r="G75" i="1"/>
  <c r="Q71" i="1" s="1"/>
  <c r="E89" i="1"/>
  <c r="O86" i="1" s="1"/>
  <c r="E91" i="1"/>
  <c r="O87" i="1" s="1"/>
  <c r="G97" i="1"/>
  <c r="Q98" i="1" s="1"/>
  <c r="H99" i="1"/>
  <c r="R99" i="1" s="1"/>
  <c r="F101" i="1"/>
  <c r="P100" i="1" s="1"/>
  <c r="F103" i="1"/>
  <c r="P101" i="1" s="1"/>
  <c r="G105" i="1"/>
  <c r="Q102" i="1" s="1"/>
  <c r="H107" i="1"/>
  <c r="R103" i="1" s="1"/>
  <c r="F113" i="1"/>
  <c r="P114" i="1" s="1"/>
  <c r="G115" i="1"/>
  <c r="Q115" i="1" s="1"/>
  <c r="E117" i="1"/>
  <c r="O116" i="1" s="1"/>
  <c r="E119" i="1"/>
  <c r="O117" i="1" s="1"/>
  <c r="F121" i="1"/>
  <c r="P118" i="1" s="1"/>
  <c r="F123" i="1"/>
  <c r="P119" i="1" s="1"/>
  <c r="F144" i="1"/>
  <c r="P145" i="1" s="1"/>
  <c r="G146" i="1"/>
  <c r="Q146" i="1" s="1"/>
  <c r="E148" i="1"/>
  <c r="O147" i="1" s="1"/>
  <c r="E150" i="1"/>
  <c r="O148" i="1" s="1"/>
  <c r="F152" i="1"/>
  <c r="P149" i="1" s="1"/>
  <c r="F154" i="1"/>
  <c r="P150" i="1" s="1"/>
  <c r="G113" i="1"/>
  <c r="Q114" i="1" s="1"/>
  <c r="H115" i="1"/>
  <c r="R115" i="1" s="1"/>
  <c r="F117" i="1"/>
  <c r="P116" i="1" s="1"/>
  <c r="F119" i="1"/>
  <c r="P117" i="1" s="1"/>
  <c r="G121" i="1"/>
  <c r="Q118" i="1" s="1"/>
  <c r="G123" i="1"/>
  <c r="Q119" i="1" s="1"/>
  <c r="G144" i="1"/>
  <c r="Q145" i="1" s="1"/>
  <c r="H146" i="1"/>
  <c r="R146" i="1" s="1"/>
  <c r="F148" i="1"/>
  <c r="P147" i="1" s="1"/>
  <c r="F150" i="1"/>
  <c r="P148" i="1" s="1"/>
  <c r="G152" i="1"/>
  <c r="Q149" i="1" s="1"/>
  <c r="G154" i="1"/>
  <c r="Q150" i="1" s="1"/>
  <c r="E65" i="1"/>
  <c r="F67" i="1"/>
  <c r="P67" i="1" s="1"/>
  <c r="H69" i="1"/>
  <c r="R68" i="1" s="1"/>
  <c r="H71" i="1"/>
  <c r="R69" i="1" s="1"/>
  <c r="E73" i="1"/>
  <c r="O70" i="1" s="1"/>
  <c r="G81" i="1"/>
  <c r="H83" i="1"/>
  <c r="R83" i="1" s="1"/>
  <c r="F85" i="1"/>
  <c r="P84" i="1" s="1"/>
  <c r="F87" i="1"/>
  <c r="P85" i="1" s="1"/>
  <c r="G89" i="1"/>
  <c r="Q86" i="1" s="1"/>
  <c r="E97" i="1"/>
  <c r="F99" i="1"/>
  <c r="P99" i="1" s="1"/>
  <c r="H101" i="1"/>
  <c r="R100" i="1" s="1"/>
  <c r="H103" i="1"/>
  <c r="R101" i="1" s="1"/>
  <c r="E105" i="1"/>
  <c r="O102" i="1" s="1"/>
  <c r="H113" i="1"/>
  <c r="R114" i="1" s="1"/>
  <c r="E115" i="1"/>
  <c r="O115" i="1" s="1"/>
  <c r="G117" i="1"/>
  <c r="Q116" i="1" s="1"/>
  <c r="G119" i="1"/>
  <c r="Q117" i="1" s="1"/>
  <c r="H121" i="1"/>
  <c r="R118" i="1" s="1"/>
  <c r="H144" i="1"/>
  <c r="R145" i="1" s="1"/>
  <c r="E146" i="1"/>
  <c r="O146" i="1" s="1"/>
  <c r="G148" i="1"/>
  <c r="Q147" i="1" s="1"/>
  <c r="G150" i="1"/>
  <c r="Q148" i="1" s="1"/>
  <c r="H152" i="1"/>
  <c r="R149" i="1" s="1"/>
  <c r="Q82" i="1" l="1"/>
  <c r="J80" i="1"/>
  <c r="O88" i="1" s="1"/>
  <c r="J144" i="1"/>
  <c r="P151" i="1" s="1"/>
  <c r="J81" i="1"/>
  <c r="P88" i="1" s="1"/>
  <c r="J50" i="1"/>
  <c r="P57" i="1" s="1"/>
  <c r="O51" i="1"/>
  <c r="J49" i="1"/>
  <c r="O57" i="1" s="1"/>
  <c r="J65" i="1"/>
  <c r="P72" i="1" s="1"/>
  <c r="O66" i="1"/>
  <c r="J64" i="1"/>
  <c r="O72" i="1" s="1"/>
  <c r="J34" i="1"/>
  <c r="O42" i="1" s="1"/>
  <c r="J113" i="1"/>
  <c r="P120" i="1" s="1"/>
  <c r="J19" i="1"/>
  <c r="P26" i="1" s="1"/>
  <c r="O20" i="1"/>
  <c r="J18" i="1"/>
  <c r="O26" i="1" s="1"/>
  <c r="J4" i="1"/>
  <c r="P11" i="1" s="1"/>
  <c r="J3" i="1"/>
  <c r="O11" i="1" s="1"/>
  <c r="O5" i="1"/>
  <c r="J143" i="1"/>
  <c r="O151" i="1" s="1"/>
  <c r="J129" i="1"/>
  <c r="P136" i="1" s="1"/>
  <c r="O130" i="1"/>
  <c r="J128" i="1"/>
  <c r="O136" i="1" s="1"/>
  <c r="J35" i="1"/>
  <c r="P42" i="1" s="1"/>
  <c r="J112" i="1"/>
  <c r="O120" i="1" s="1"/>
  <c r="J97" i="1"/>
  <c r="P104" i="1" s="1"/>
  <c r="O98" i="1"/>
  <c r="J96" i="1"/>
  <c r="O104" i="1" s="1"/>
</calcChain>
</file>

<file path=xl/sharedStrings.xml><?xml version="1.0" encoding="utf-8"?>
<sst xmlns="http://schemas.openxmlformats.org/spreadsheetml/2006/main" count="152" uniqueCount="57">
  <si>
    <t>관리카트1</t>
    <phoneticPr fontId="1" type="noConversion"/>
  </si>
  <si>
    <t>제품</t>
    <phoneticPr fontId="1" type="noConversion"/>
  </si>
  <si>
    <t>전압</t>
    <phoneticPr fontId="1" type="noConversion"/>
  </si>
  <si>
    <t>CC2F29H/2F30AC1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</si>
  <si>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</si>
  <si>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</si>
  <si>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</si>
  <si>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</si>
  <si>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</si>
  <si>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액부족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</si>
  <si>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</si>
  <si>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</si>
  <si>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</si>
  <si>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</si>
  <si>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CC2F29H/2F30AC1</t>
    <phoneticPr fontId="1" type="noConversion"/>
  </si>
  <si>
    <t>CC2F29H/2F30AC1</t>
    <phoneticPr fontId="1" type="noConversion"/>
  </si>
  <si>
    <t>장착일</t>
    <phoneticPr fontId="1" type="noConversion"/>
  </si>
  <si>
    <t>측정온도</t>
    <phoneticPr fontId="1" type="noConversion"/>
  </si>
  <si>
    <t>액부족</t>
    <phoneticPr fontId="1" type="noConversion"/>
  </si>
  <si>
    <t>액부족</t>
    <phoneticPr fontId="1" type="noConversion"/>
  </si>
  <si>
    <t>액부족</t>
    <phoneticPr fontId="1" type="noConversion"/>
  </si>
  <si>
    <t>22.09월 장착</t>
    <phoneticPr fontId="1" type="noConversion"/>
  </si>
  <si>
    <t>관리카트2</t>
    <phoneticPr fontId="1" type="noConversion"/>
  </si>
  <si>
    <t>제품</t>
    <phoneticPr fontId="1" type="noConversion"/>
  </si>
  <si>
    <t>전압</t>
    <phoneticPr fontId="1" type="noConversion"/>
  </si>
  <si>
    <t>CC1L13H/1L14AC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</si>
  <si>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</si>
  <si>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</si>
  <si>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</si>
  <si>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</si>
  <si>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</si>
  <si>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</si>
  <si>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</si>
  <si>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</si>
  <si>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</si>
  <si>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CC1L13H/1L14AC</t>
    <phoneticPr fontId="1" type="noConversion"/>
  </si>
  <si>
    <t>CC1L13H/1L14AC</t>
    <phoneticPr fontId="1" type="noConversion"/>
  </si>
  <si>
    <t>CC1L13H/1L14AC</t>
    <phoneticPr fontId="1" type="noConversion"/>
  </si>
  <si>
    <t>장착일</t>
    <phoneticPr fontId="1" type="noConversion"/>
  </si>
  <si>
    <t>22.02월 장착</t>
    <phoneticPr fontId="1" type="noConversion"/>
  </si>
  <si>
    <t>제품</t>
    <phoneticPr fontId="1" type="noConversion"/>
  </si>
  <si>
    <t>전압</t>
    <phoneticPr fontId="1" type="noConversion"/>
  </si>
  <si>
    <t>전압(V)</t>
    <phoneticPr fontId="1" type="noConversion"/>
  </si>
  <si>
    <t>비중(25℃)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</si>
  <si>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</si>
  <si>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</si>
  <si>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</si>
  <si>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</si>
  <si>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</si>
  <si>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</si>
  <si>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구분</t>
    <phoneticPr fontId="1" type="noConversion"/>
  </si>
  <si>
    <t>비고</t>
    <phoneticPr fontId="1" type="noConversion"/>
  </si>
  <si>
    <t>Lot</t>
    <phoneticPr fontId="1" type="noConversion"/>
  </si>
  <si>
    <t>장착일</t>
    <phoneticPr fontId="1" type="noConversion"/>
  </si>
  <si>
    <t>전압</t>
    <phoneticPr fontId="1" type="noConversion"/>
  </si>
  <si>
    <t>측정온도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</si>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</sst>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 "/>
    <numFmt numFmtId="177" formatCode="0.00_);[Red]\(0.00\)"/>
    <numFmt numFmtId="178" formatCode="0.00_ 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3" fillId="3" borderId="0" xfId="0" applyNumberFormat="1" applyFont="1" applyFill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8" fontId="3" fillId="0" borderId="0" xfId="0" applyNumberFormat="1" applyFont="1" applyFill="1">
      <alignment vertical="center"/>
    </xf>
    <xf numFmtId="179" fontId="0" fillId="2" borderId="6" xfId="0" applyNumberFormat="1" applyFill="1" applyBorder="1" applyAlignment="1">
      <alignment horizontal="center" vertical="center"/>
    </xf>
    <xf numFmtId="180" fontId="3" fillId="2" borderId="2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81" fontId="3" fillId="2" borderId="4" xfId="0" applyNumberFormat="1" applyFont="1" applyFill="1" applyBorder="1" applyAlignment="1">
      <alignment horizontal="left" vertical="center"/>
    </xf>
    <xf numFmtId="0" fontId="0" fillId="0" borderId="0" xfId="0" quotePrefix="1">
      <alignment vertical="center"/>
    </xf>
    <xf numFmtId="178" fontId="0" fillId="0" borderId="0" xfId="0" applyNumberFormat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80" fontId="3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4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4"/>
  <sheetViews>
    <sheetView tabSelected="1" zoomScaleNormal="100" workbookViewId="0">
      <selection activeCell="R27" sqref="R27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9.25" bestFit="1" customWidth="1"/>
    <col min="16" max="16" width="7.375" bestFit="1" customWidth="1"/>
    <col min="17" max="17" width="9" bestFit="1" customWidth="1"/>
    <col min="18" max="18" width="7.5" bestFit="1" customWidth="1"/>
  </cols>
  <sheetData>
    <row r="1" spans="1:20" x14ac:dyDescent="0.3"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t="s">
        <v>0</v>
      </c>
      <c r="C2" t="s">
        <v>1</v>
      </c>
      <c r="D2" t="s">
        <v>2</v>
      </c>
      <c r="E2">
        <v>25</v>
      </c>
      <c r="F2" s="2">
        <v>25</v>
      </c>
      <c r="G2">
        <f>(E2-F2)*0.0007</f>
        <v>0</v>
      </c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6.5" customHeight="1" x14ac:dyDescent="0.3">
      <c r="B3" s="3" t="s">
        <v>3</v>
      </c>
      <c r="C3" s="4">
        <v>1</v>
      </c>
      <c r="D3" s="4">
        <v>7.62</v>
      </c>
      <c r="E3">
        <v>1.06</v>
      </c>
      <c r="F3">
        <v>1.0469999999999999</v>
      </c>
      <c r="G3">
        <v>1.042</v>
      </c>
      <c r="J3" s="5">
        <f>MIN(E4:H4,E6:H6,E8:H8,E10:H10,E12:H12,E14:H14)</f>
        <v>1.0389999999999999</v>
      </c>
      <c r="K3" s="1"/>
      <c r="L3" s="6" t="s">
        <v>4</v>
      </c>
      <c r="M3" s="6" t="s">
        <v>5</v>
      </c>
      <c r="N3" s="7" t="s">
        <v>6</v>
      </c>
      <c r="O3" s="8" t="s">
        <v>7</v>
      </c>
      <c r="P3" s="9"/>
      <c r="Q3" s="9"/>
      <c r="R3" s="10"/>
      <c r="S3" s="6" t="s">
        <v>8</v>
      </c>
      <c r="T3" s="1"/>
    </row>
    <row r="4" spans="1:20" x14ac:dyDescent="0.3">
      <c r="B4" s="3"/>
      <c r="C4" s="4"/>
      <c r="D4" s="4"/>
      <c r="E4" s="11">
        <f>E3+$G$17</f>
        <v>1.06</v>
      </c>
      <c r="F4" s="11">
        <f t="shared" ref="F4:H4" si="0">F3+$G$17</f>
        <v>1.0469999999999999</v>
      </c>
      <c r="G4" s="11">
        <f t="shared" si="0"/>
        <v>1.042</v>
      </c>
      <c r="H4" s="11" t="s">
        <v>9</v>
      </c>
      <c r="J4" s="5">
        <f>MAX(E4:H4,E6:H6,E8:H8,E10:H10,E12:H12,E14:H14)</f>
        <v>1.06</v>
      </c>
      <c r="K4" s="1"/>
      <c r="L4" s="12"/>
      <c r="M4" s="12"/>
      <c r="N4" s="13"/>
      <c r="O4" s="14" t="s">
        <v>10</v>
      </c>
      <c r="P4" s="15" t="s">
        <v>11</v>
      </c>
      <c r="Q4" s="14" t="s">
        <v>12</v>
      </c>
      <c r="R4" s="15" t="s">
        <v>13</v>
      </c>
      <c r="S4" s="12"/>
      <c r="T4" s="1"/>
    </row>
    <row r="5" spans="1:20" ht="16.5" customHeight="1" x14ac:dyDescent="0.3">
      <c r="B5" s="3" t="s">
        <v>14</v>
      </c>
      <c r="C5" s="4">
        <v>2</v>
      </c>
      <c r="D5" s="4">
        <v>7.63</v>
      </c>
      <c r="E5">
        <v>1.042</v>
      </c>
      <c r="F5">
        <v>1.0449999999999999</v>
      </c>
      <c r="G5">
        <v>1.0429999999999999</v>
      </c>
      <c r="H5">
        <v>1.046</v>
      </c>
      <c r="K5" s="1"/>
      <c r="L5" s="14">
        <v>1</v>
      </c>
      <c r="M5" s="16" t="str">
        <f>B3</f>
        <v>CC2F29H/2F30AC1</v>
      </c>
      <c r="N5" s="17">
        <f>D3</f>
        <v>7.62</v>
      </c>
      <c r="O5" s="18">
        <f>E4</f>
        <v>1.06</v>
      </c>
      <c r="P5" s="19">
        <f>F4</f>
        <v>1.0469999999999999</v>
      </c>
      <c r="Q5" s="18">
        <f>G4</f>
        <v>1.042</v>
      </c>
      <c r="R5" s="19" t="str">
        <f>H4</f>
        <v>액부족</v>
      </c>
      <c r="S5" s="14"/>
      <c r="T5" s="1"/>
    </row>
    <row r="6" spans="1:20" x14ac:dyDescent="0.3">
      <c r="B6" s="3"/>
      <c r="C6" s="4"/>
      <c r="D6" s="4"/>
      <c r="E6" s="11">
        <f>E5+$G$17</f>
        <v>1.042</v>
      </c>
      <c r="F6" s="11">
        <f t="shared" ref="F6:H6" si="1">F5+$G$17</f>
        <v>1.0449999999999999</v>
      </c>
      <c r="G6" s="11">
        <f t="shared" si="1"/>
        <v>1.0429999999999999</v>
      </c>
      <c r="H6" s="11">
        <f t="shared" si="1"/>
        <v>1.046</v>
      </c>
      <c r="J6" s="20">
        <f>MAX(D3:D14)</f>
        <v>7.63</v>
      </c>
      <c r="K6" s="1"/>
      <c r="L6" s="14">
        <v>2</v>
      </c>
      <c r="M6" s="16" t="str">
        <f>B5</f>
        <v>CC2F29H/2F30AC1</v>
      </c>
      <c r="N6" s="17">
        <f>D5</f>
        <v>7.63</v>
      </c>
      <c r="O6" s="18">
        <f>E6</f>
        <v>1.042</v>
      </c>
      <c r="P6" s="19">
        <f>F6</f>
        <v>1.0449999999999999</v>
      </c>
      <c r="Q6" s="18">
        <f>G6</f>
        <v>1.0429999999999999</v>
      </c>
      <c r="R6" s="19">
        <f>H6</f>
        <v>1.046</v>
      </c>
      <c r="S6" s="14"/>
      <c r="T6" s="1"/>
    </row>
    <row r="7" spans="1:20" x14ac:dyDescent="0.3">
      <c r="B7" s="3" t="s">
        <v>3</v>
      </c>
      <c r="C7" s="4">
        <v>3</v>
      </c>
      <c r="D7" s="4">
        <v>7.62</v>
      </c>
      <c r="E7">
        <v>1.0429999999999999</v>
      </c>
      <c r="F7">
        <v>1.046</v>
      </c>
      <c r="G7">
        <v>1.0469999999999999</v>
      </c>
      <c r="J7" s="21">
        <f>MIN(D3:D14)</f>
        <v>7.61</v>
      </c>
      <c r="K7" s="1"/>
      <c r="L7" s="14">
        <v>3</v>
      </c>
      <c r="M7" s="16" t="str">
        <f>B7</f>
        <v>CC2F29H/2F30AC1</v>
      </c>
      <c r="N7" s="17">
        <f>D7</f>
        <v>7.62</v>
      </c>
      <c r="O7" s="18">
        <f>E8</f>
        <v>1.0429999999999999</v>
      </c>
      <c r="P7" s="19">
        <f>F8</f>
        <v>1.046</v>
      </c>
      <c r="Q7" s="18">
        <f>G8</f>
        <v>1.0469999999999999</v>
      </c>
      <c r="R7" s="19" t="str">
        <f>H8</f>
        <v>액부족</v>
      </c>
      <c r="S7" s="14"/>
      <c r="T7" s="1"/>
    </row>
    <row r="8" spans="1:20" x14ac:dyDescent="0.3">
      <c r="B8" s="3"/>
      <c r="C8" s="4"/>
      <c r="D8" s="4"/>
      <c r="E8" s="11">
        <f>E7+$G$17</f>
        <v>1.0429999999999999</v>
      </c>
      <c r="F8" s="11">
        <f t="shared" ref="F8:H8" si="2">F7+$G$17</f>
        <v>1.046</v>
      </c>
      <c r="G8" s="11">
        <f t="shared" si="2"/>
        <v>1.0469999999999999</v>
      </c>
      <c r="H8" s="11" t="s">
        <v>9</v>
      </c>
      <c r="K8" s="1"/>
      <c r="L8" s="14">
        <v>4</v>
      </c>
      <c r="M8" s="16" t="str">
        <f>B9</f>
        <v>CC2F29H/2F30AC1</v>
      </c>
      <c r="N8" s="17">
        <f>D9</f>
        <v>7.62</v>
      </c>
      <c r="O8" s="18">
        <f>E10</f>
        <v>1.042</v>
      </c>
      <c r="P8" s="19">
        <f>F10</f>
        <v>1.0449999999999999</v>
      </c>
      <c r="Q8" s="18">
        <f>G10</f>
        <v>1.0409999999999999</v>
      </c>
      <c r="R8" s="19" t="str">
        <f>H10</f>
        <v>액부족</v>
      </c>
      <c r="S8" s="14"/>
      <c r="T8" s="1"/>
    </row>
    <row r="9" spans="1:20" x14ac:dyDescent="0.3">
      <c r="B9" s="3" t="s">
        <v>3</v>
      </c>
      <c r="C9" s="4">
        <v>4</v>
      </c>
      <c r="D9" s="4">
        <v>7.62</v>
      </c>
      <c r="E9">
        <v>1.042</v>
      </c>
      <c r="F9">
        <v>1.0449999999999999</v>
      </c>
      <c r="G9">
        <v>1.0409999999999999</v>
      </c>
      <c r="K9" s="1"/>
      <c r="L9" s="14">
        <v>5</v>
      </c>
      <c r="M9" s="16" t="str">
        <f>B11</f>
        <v>CC2F29H/2F30AC1</v>
      </c>
      <c r="N9" s="17">
        <f>D11</f>
        <v>7.62</v>
      </c>
      <c r="O9" s="18" t="str">
        <f>E12</f>
        <v>액부족</v>
      </c>
      <c r="P9" s="19">
        <f>F12</f>
        <v>1.042</v>
      </c>
      <c r="Q9" s="18">
        <f>G12</f>
        <v>1.0389999999999999</v>
      </c>
      <c r="R9" s="19">
        <f>H12</f>
        <v>1.0489999999999999</v>
      </c>
      <c r="S9" s="14"/>
      <c r="T9" s="1"/>
    </row>
    <row r="10" spans="1:20" x14ac:dyDescent="0.3">
      <c r="B10" s="3"/>
      <c r="C10" s="4"/>
      <c r="D10" s="4"/>
      <c r="E10" s="11">
        <f>E9+$G$17</f>
        <v>1.042</v>
      </c>
      <c r="F10" s="11">
        <f t="shared" ref="F10:H10" si="3">F9+$G$17</f>
        <v>1.0449999999999999</v>
      </c>
      <c r="G10" s="11">
        <f t="shared" si="3"/>
        <v>1.0409999999999999</v>
      </c>
      <c r="H10" s="11" t="s">
        <v>9</v>
      </c>
      <c r="K10" s="1"/>
      <c r="L10" s="14">
        <v>6</v>
      </c>
      <c r="M10" s="16" t="str">
        <f>B13</f>
        <v>CC2F29H/2F30AC1</v>
      </c>
      <c r="N10" s="17">
        <f>D13</f>
        <v>7.61</v>
      </c>
      <c r="O10" s="18" t="str">
        <f>E14</f>
        <v>액부족</v>
      </c>
      <c r="P10" s="19">
        <f>F14</f>
        <v>1.04</v>
      </c>
      <c r="Q10" s="18">
        <f>G14</f>
        <v>1.04</v>
      </c>
      <c r="R10" s="19" t="str">
        <f>H14</f>
        <v>액부족</v>
      </c>
      <c r="S10" s="14"/>
      <c r="T10" s="1"/>
    </row>
    <row r="11" spans="1:20" x14ac:dyDescent="0.3">
      <c r="B11" s="3" t="s">
        <v>15</v>
      </c>
      <c r="C11" s="4">
        <v>5</v>
      </c>
      <c r="D11" s="4">
        <v>7.62</v>
      </c>
      <c r="F11">
        <v>1.042</v>
      </c>
      <c r="G11">
        <v>1.0389999999999999</v>
      </c>
      <c r="H11">
        <v>1.0489999999999999</v>
      </c>
      <c r="K11" s="1"/>
      <c r="L11" s="14" t="s">
        <v>16</v>
      </c>
      <c r="M11" s="14" t="str">
        <f>B15</f>
        <v>22.09월 장착</v>
      </c>
      <c r="N11" s="22">
        <f>SUM(N5:N10)</f>
        <v>45.72</v>
      </c>
      <c r="O11" s="23">
        <f>J3</f>
        <v>1.0389999999999999</v>
      </c>
      <c r="P11" s="24">
        <f>J4</f>
        <v>1.06</v>
      </c>
      <c r="Q11" s="25" t="s">
        <v>17</v>
      </c>
      <c r="R11" s="26">
        <v>-3</v>
      </c>
      <c r="S11" s="14"/>
      <c r="T11" s="1"/>
    </row>
    <row r="12" spans="1:20" x14ac:dyDescent="0.3">
      <c r="B12" s="3"/>
      <c r="C12" s="4"/>
      <c r="D12" s="4"/>
      <c r="E12" s="11" t="s">
        <v>18</v>
      </c>
      <c r="F12" s="11">
        <f t="shared" ref="F12:H12" si="4">F11+$G$17</f>
        <v>1.042</v>
      </c>
      <c r="G12" s="11">
        <f t="shared" si="4"/>
        <v>1.0389999999999999</v>
      </c>
      <c r="H12" s="11">
        <f t="shared" si="4"/>
        <v>1.0489999999999999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B13" s="3" t="s">
        <v>15</v>
      </c>
      <c r="C13" s="4">
        <v>6</v>
      </c>
      <c r="D13" s="4">
        <v>7.61</v>
      </c>
      <c r="F13">
        <v>1.04</v>
      </c>
      <c r="G13">
        <v>1.04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B14" s="3"/>
      <c r="C14" s="4"/>
      <c r="D14" s="4"/>
      <c r="E14" s="11" t="s">
        <v>19</v>
      </c>
      <c r="F14" s="11">
        <f t="shared" ref="F14:H14" si="5">F13+$G$17</f>
        <v>1.04</v>
      </c>
      <c r="G14" s="11">
        <f t="shared" si="5"/>
        <v>1.04</v>
      </c>
      <c r="H14" s="11" t="s">
        <v>20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B15" s="27" t="s">
        <v>21</v>
      </c>
      <c r="D15">
        <v>45.72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>
        <v>4</v>
      </c>
      <c r="B17" t="s">
        <v>22</v>
      </c>
      <c r="C17" t="s">
        <v>23</v>
      </c>
      <c r="D17" t="s">
        <v>24</v>
      </c>
      <c r="E17">
        <v>25</v>
      </c>
      <c r="F17" s="2">
        <v>25</v>
      </c>
      <c r="G17">
        <f>(E17-F17)*0.0007</f>
        <v>0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B18" s="3" t="s">
        <v>25</v>
      </c>
      <c r="C18" s="4">
        <v>1</v>
      </c>
      <c r="D18" s="28">
        <v>7.56</v>
      </c>
      <c r="E18">
        <v>1.04</v>
      </c>
      <c r="F18">
        <v>1.042</v>
      </c>
      <c r="G18">
        <v>1.05</v>
      </c>
      <c r="H18">
        <v>1.036</v>
      </c>
      <c r="J18" s="5">
        <f>MIN(E19:H19,E21:H21,E23:H23,E25:H25,E27:H27,E29:H29)</f>
        <v>1.016</v>
      </c>
      <c r="K18" s="1"/>
      <c r="L18" s="6" t="s">
        <v>26</v>
      </c>
      <c r="M18" s="6" t="s">
        <v>27</v>
      </c>
      <c r="N18" s="6" t="s">
        <v>28</v>
      </c>
      <c r="O18" s="8" t="s">
        <v>29</v>
      </c>
      <c r="P18" s="9"/>
      <c r="Q18" s="9"/>
      <c r="R18" s="10"/>
      <c r="S18" s="6" t="s">
        <v>30</v>
      </c>
      <c r="T18" s="1"/>
    </row>
    <row r="19" spans="1:20" x14ac:dyDescent="0.3">
      <c r="B19" s="3"/>
      <c r="C19" s="4"/>
      <c r="D19" s="28"/>
      <c r="E19" s="11">
        <f>E18+$G$17</f>
        <v>1.04</v>
      </c>
      <c r="F19" s="11">
        <f t="shared" ref="F19:H19" si="6">F18+$G$17</f>
        <v>1.042</v>
      </c>
      <c r="G19" s="11">
        <f t="shared" si="6"/>
        <v>1.05</v>
      </c>
      <c r="H19" s="11">
        <f t="shared" si="6"/>
        <v>1.036</v>
      </c>
      <c r="J19" s="5">
        <f>MAX(E19:H19,E21:H21,E23:H23,E25:H25,E27:H27,E29:H29)</f>
        <v>1.052</v>
      </c>
      <c r="K19" s="1"/>
      <c r="L19" s="12"/>
      <c r="M19" s="12"/>
      <c r="N19" s="12"/>
      <c r="O19" s="14" t="s">
        <v>31</v>
      </c>
      <c r="P19" s="15" t="s">
        <v>32</v>
      </c>
      <c r="Q19" s="14" t="s">
        <v>33</v>
      </c>
      <c r="R19" s="15" t="s">
        <v>34</v>
      </c>
      <c r="S19" s="12"/>
      <c r="T19" s="1"/>
    </row>
    <row r="20" spans="1:20" x14ac:dyDescent="0.3">
      <c r="B20" s="3" t="s">
        <v>35</v>
      </c>
      <c r="C20" s="4">
        <v>2</v>
      </c>
      <c r="D20" s="28">
        <v>7.55</v>
      </c>
      <c r="E20">
        <v>1.05</v>
      </c>
      <c r="F20">
        <v>1.042</v>
      </c>
      <c r="G20">
        <v>1.0409999999999999</v>
      </c>
      <c r="H20">
        <v>1.02</v>
      </c>
      <c r="K20" s="1"/>
      <c r="L20" s="14">
        <v>1</v>
      </c>
      <c r="M20" s="16" t="str">
        <f>B18</f>
        <v>CC1L13H/1L14AC</v>
      </c>
      <c r="N20" s="17">
        <f>D18</f>
        <v>7.56</v>
      </c>
      <c r="O20" s="18">
        <f>E19</f>
        <v>1.04</v>
      </c>
      <c r="P20" s="29">
        <f>F19</f>
        <v>1.042</v>
      </c>
      <c r="Q20" s="18">
        <f>G19</f>
        <v>1.05</v>
      </c>
      <c r="R20" s="19">
        <f>H19</f>
        <v>1.036</v>
      </c>
      <c r="S20" s="14"/>
      <c r="T20" s="1"/>
    </row>
    <row r="21" spans="1:20" x14ac:dyDescent="0.3">
      <c r="B21" s="3"/>
      <c r="C21" s="4"/>
      <c r="D21" s="28"/>
      <c r="E21" s="11">
        <f>E20+$G$17</f>
        <v>1.05</v>
      </c>
      <c r="F21" s="11">
        <f t="shared" ref="F21:H21" si="7">F20+$G$17</f>
        <v>1.042</v>
      </c>
      <c r="G21" s="11">
        <f t="shared" si="7"/>
        <v>1.0409999999999999</v>
      </c>
      <c r="H21" s="11">
        <f t="shared" si="7"/>
        <v>1.02</v>
      </c>
      <c r="J21" s="20">
        <f>MAX(D18:D29)</f>
        <v>7.57</v>
      </c>
      <c r="K21" s="1"/>
      <c r="L21" s="14">
        <v>2</v>
      </c>
      <c r="M21" s="16" t="str">
        <f>B20</f>
        <v>CC1L13H/1L14AC</v>
      </c>
      <c r="N21" s="17">
        <f>D20</f>
        <v>7.55</v>
      </c>
      <c r="O21" s="18">
        <f>E21</f>
        <v>1.05</v>
      </c>
      <c r="P21" s="19">
        <f>F21</f>
        <v>1.042</v>
      </c>
      <c r="Q21" s="18">
        <f>G21</f>
        <v>1.0409999999999999</v>
      </c>
      <c r="R21" s="19">
        <f>H21</f>
        <v>1.02</v>
      </c>
      <c r="S21" s="14"/>
      <c r="T21" s="1"/>
    </row>
    <row r="22" spans="1:20" x14ac:dyDescent="0.3">
      <c r="B22" s="3" t="s">
        <v>36</v>
      </c>
      <c r="C22" s="4">
        <v>3</v>
      </c>
      <c r="D22" s="28">
        <v>7.57</v>
      </c>
      <c r="E22">
        <v>1.042</v>
      </c>
      <c r="F22">
        <v>1.052</v>
      </c>
      <c r="G22">
        <v>1.05</v>
      </c>
      <c r="H22">
        <v>1.0429999999999999</v>
      </c>
      <c r="J22" s="21">
        <f>MIN(D18:D29)</f>
        <v>7.55</v>
      </c>
      <c r="K22" s="1"/>
      <c r="L22" s="14">
        <v>3</v>
      </c>
      <c r="M22" s="16" t="str">
        <f>B22</f>
        <v>CC1L13H/1L14AC</v>
      </c>
      <c r="N22" s="17">
        <f>D22</f>
        <v>7.57</v>
      </c>
      <c r="O22" s="18">
        <f>E23</f>
        <v>1.042</v>
      </c>
      <c r="P22" s="19">
        <f>F23</f>
        <v>1.052</v>
      </c>
      <c r="Q22" s="18">
        <f>G23</f>
        <v>1.05</v>
      </c>
      <c r="R22" s="19">
        <f>H23</f>
        <v>1.0429999999999999</v>
      </c>
      <c r="S22" s="14"/>
      <c r="T22" s="1"/>
    </row>
    <row r="23" spans="1:20" x14ac:dyDescent="0.3">
      <c r="B23" s="3"/>
      <c r="C23" s="4"/>
      <c r="D23" s="28"/>
      <c r="E23" s="11">
        <f>E22+$G$17</f>
        <v>1.042</v>
      </c>
      <c r="F23" s="11">
        <f t="shared" ref="F23:H23" si="8">F22+$G$17</f>
        <v>1.052</v>
      </c>
      <c r="G23" s="11">
        <f t="shared" si="8"/>
        <v>1.05</v>
      </c>
      <c r="H23" s="11">
        <f t="shared" si="8"/>
        <v>1.0429999999999999</v>
      </c>
      <c r="K23" s="1"/>
      <c r="L23" s="14">
        <v>4</v>
      </c>
      <c r="M23" s="16" t="str">
        <f>B24</f>
        <v>CC1L13H/1L14AC</v>
      </c>
      <c r="N23" s="17">
        <f>D24</f>
        <v>7.56</v>
      </c>
      <c r="O23" s="18">
        <f>E25</f>
        <v>1.036</v>
      </c>
      <c r="P23" s="19">
        <f>F25</f>
        <v>1.022</v>
      </c>
      <c r="Q23" s="18">
        <f>G25</f>
        <v>1.0409999999999999</v>
      </c>
      <c r="R23" s="19">
        <f>H25</f>
        <v>1.022</v>
      </c>
      <c r="S23" s="14"/>
      <c r="T23" s="1"/>
    </row>
    <row r="24" spans="1:20" x14ac:dyDescent="0.3">
      <c r="B24" s="3" t="s">
        <v>35</v>
      </c>
      <c r="C24" s="4">
        <v>4</v>
      </c>
      <c r="D24" s="28">
        <v>7.56</v>
      </c>
      <c r="E24">
        <v>1.036</v>
      </c>
      <c r="F24">
        <v>1.022</v>
      </c>
      <c r="G24">
        <v>1.0409999999999999</v>
      </c>
      <c r="H24">
        <v>1.022</v>
      </c>
      <c r="K24" s="1"/>
      <c r="L24" s="14">
        <v>5</v>
      </c>
      <c r="M24" s="16" t="str">
        <f>B26</f>
        <v>CC1L13H/1L14AC</v>
      </c>
      <c r="N24" s="17">
        <f>D26</f>
        <v>7.56</v>
      </c>
      <c r="O24" s="18">
        <f>E27</f>
        <v>1.03</v>
      </c>
      <c r="P24" s="19">
        <f>F27</f>
        <v>1.0329999999999999</v>
      </c>
      <c r="Q24" s="18">
        <f>G27</f>
        <v>1.0209999999999999</v>
      </c>
      <c r="R24" s="19">
        <f>H27</f>
        <v>1.02</v>
      </c>
      <c r="S24" s="14"/>
      <c r="T24" s="1"/>
    </row>
    <row r="25" spans="1:20" x14ac:dyDescent="0.3">
      <c r="B25" s="3"/>
      <c r="C25" s="4"/>
      <c r="D25" s="28"/>
      <c r="E25" s="11">
        <f>E24+$G$17</f>
        <v>1.036</v>
      </c>
      <c r="F25" s="11">
        <f t="shared" ref="F25:H25" si="9">F24+$G$17</f>
        <v>1.022</v>
      </c>
      <c r="G25" s="11">
        <f t="shared" si="9"/>
        <v>1.0409999999999999</v>
      </c>
      <c r="H25" s="11">
        <f t="shared" si="9"/>
        <v>1.022</v>
      </c>
      <c r="K25" s="1"/>
      <c r="L25" s="14">
        <v>6</v>
      </c>
      <c r="M25" s="16" t="str">
        <f>B28</f>
        <v>CC1L13H/1L14AC</v>
      </c>
      <c r="N25" s="17">
        <f>D28</f>
        <v>7.57</v>
      </c>
      <c r="O25" s="18">
        <f>E29</f>
        <v>1.016</v>
      </c>
      <c r="P25" s="19">
        <f>F29</f>
        <v>1.02</v>
      </c>
      <c r="Q25" s="18">
        <f>G29</f>
        <v>1.03</v>
      </c>
      <c r="R25" s="19">
        <f>H29</f>
        <v>1.016</v>
      </c>
      <c r="S25" s="14"/>
      <c r="T25" s="1"/>
    </row>
    <row r="26" spans="1:20" x14ac:dyDescent="0.3">
      <c r="B26" s="3" t="s">
        <v>37</v>
      </c>
      <c r="C26" s="4">
        <v>5</v>
      </c>
      <c r="D26" s="28">
        <v>7.56</v>
      </c>
      <c r="E26">
        <v>1.03</v>
      </c>
      <c r="F26">
        <v>1.0329999999999999</v>
      </c>
      <c r="G26">
        <v>1.0209999999999999</v>
      </c>
      <c r="H26">
        <v>1.02</v>
      </c>
      <c r="K26" s="1"/>
      <c r="L26" s="14" t="s">
        <v>38</v>
      </c>
      <c r="M26" s="14" t="str">
        <f>B30</f>
        <v>22.02월 장착</v>
      </c>
      <c r="N26" s="22">
        <f>D30</f>
        <v>45.37</v>
      </c>
      <c r="O26" s="23">
        <f>J18</f>
        <v>1.016</v>
      </c>
      <c r="P26" s="24">
        <f>J19</f>
        <v>1.052</v>
      </c>
      <c r="Q26" s="25" t="s">
        <v>17</v>
      </c>
      <c r="R26" s="26">
        <v>-3</v>
      </c>
      <c r="S26" s="14"/>
      <c r="T26" s="1"/>
    </row>
    <row r="27" spans="1:20" x14ac:dyDescent="0.3">
      <c r="B27" s="3"/>
      <c r="C27" s="4"/>
      <c r="D27" s="28"/>
      <c r="E27" s="11">
        <f>E26+$G$17</f>
        <v>1.03</v>
      </c>
      <c r="F27" s="11">
        <f t="shared" ref="F27:H27" si="10">F26+$G$17</f>
        <v>1.0329999999999999</v>
      </c>
      <c r="G27" s="11">
        <f t="shared" si="10"/>
        <v>1.0209999999999999</v>
      </c>
      <c r="H27" s="11">
        <f t="shared" si="10"/>
        <v>1.02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B28" s="3" t="s">
        <v>35</v>
      </c>
      <c r="C28" s="4">
        <v>6</v>
      </c>
      <c r="D28" s="28">
        <v>7.57</v>
      </c>
      <c r="E28">
        <v>1.016</v>
      </c>
      <c r="F28">
        <v>1.02</v>
      </c>
      <c r="G28">
        <v>1.03</v>
      </c>
      <c r="H28">
        <v>1.016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B29" s="3"/>
      <c r="C29" s="4"/>
      <c r="D29" s="28"/>
      <c r="E29" s="11">
        <f>E28+$G$17</f>
        <v>1.016</v>
      </c>
      <c r="F29" s="11">
        <f t="shared" ref="F29:H29" si="11">F28+$G$17</f>
        <v>1.02</v>
      </c>
      <c r="G29" s="11">
        <f t="shared" si="11"/>
        <v>1.03</v>
      </c>
      <c r="H29" s="11">
        <f t="shared" si="11"/>
        <v>1.016</v>
      </c>
    </row>
    <row r="30" spans="1:20" x14ac:dyDescent="0.3">
      <c r="B30" s="27" t="s">
        <v>39</v>
      </c>
      <c r="D30">
        <v>45.37</v>
      </c>
    </row>
    <row r="33" spans="1:19" x14ac:dyDescent="0.3">
      <c r="A33">
        <v>5</v>
      </c>
      <c r="C33" t="s">
        <v>40</v>
      </c>
      <c r="D33" t="s">
        <v>41</v>
      </c>
      <c r="E33">
        <v>25</v>
      </c>
      <c r="F33" s="2">
        <v>25</v>
      </c>
      <c r="G33">
        <f>(E33-F33)*0.0007</f>
        <v>0</v>
      </c>
    </row>
    <row r="34" spans="1:19" ht="16.5" customHeight="1" x14ac:dyDescent="0.3">
      <c r="B34" s="3"/>
      <c r="C34" s="4">
        <v>1</v>
      </c>
      <c r="D34" s="4"/>
      <c r="J34" s="5">
        <f>MIN(E35:H35,E37:H37,E39:H39,E41:H41,E43:H43,E45:H45)</f>
        <v>0</v>
      </c>
      <c r="L34" s="30" t="s">
        <v>26</v>
      </c>
      <c r="M34" s="30" t="s">
        <v>27</v>
      </c>
      <c r="N34" s="30" t="s">
        <v>42</v>
      </c>
      <c r="O34" s="31" t="s">
        <v>43</v>
      </c>
      <c r="P34" s="32"/>
      <c r="Q34" s="32"/>
      <c r="R34" s="33"/>
      <c r="S34" s="30" t="s">
        <v>30</v>
      </c>
    </row>
    <row r="35" spans="1:19" x14ac:dyDescent="0.3">
      <c r="B35" s="3"/>
      <c r="C35" s="4"/>
      <c r="D35" s="4"/>
      <c r="E35" s="11">
        <f>E34+$G$33</f>
        <v>0</v>
      </c>
      <c r="F35" s="11">
        <f>F34+$G$33</f>
        <v>0</v>
      </c>
      <c r="G35" s="11">
        <f>G34+$G$33</f>
        <v>0</v>
      </c>
      <c r="H35" s="11">
        <f>H34+$G$33</f>
        <v>0</v>
      </c>
      <c r="J35" s="5">
        <f>MAX(E35:H35,E37:H37,E39:H39,E41:H41,E43:H43,E45:H45)</f>
        <v>0</v>
      </c>
      <c r="L35" s="34"/>
      <c r="M35" s="34"/>
      <c r="N35" s="34"/>
      <c r="O35" s="35" t="s">
        <v>44</v>
      </c>
      <c r="P35" s="36" t="s">
        <v>45</v>
      </c>
      <c r="Q35" s="35" t="s">
        <v>46</v>
      </c>
      <c r="R35" s="36" t="s">
        <v>47</v>
      </c>
      <c r="S35" s="34"/>
    </row>
    <row r="36" spans="1:19" x14ac:dyDescent="0.3">
      <c r="B36" s="3"/>
      <c r="C36" s="4">
        <v>2</v>
      </c>
      <c r="D36" s="4"/>
      <c r="L36" s="35">
        <v>1</v>
      </c>
      <c r="M36" s="37">
        <f>B34</f>
        <v>0</v>
      </c>
      <c r="N36" s="38">
        <f>D34</f>
        <v>0</v>
      </c>
      <c r="O36" s="39">
        <f>E35</f>
        <v>0</v>
      </c>
      <c r="P36" s="40">
        <f>F35</f>
        <v>0</v>
      </c>
      <c r="Q36" s="39">
        <f>G35</f>
        <v>0</v>
      </c>
      <c r="R36" s="40">
        <f>H35</f>
        <v>0</v>
      </c>
      <c r="S36" s="35"/>
    </row>
    <row r="37" spans="1:19" x14ac:dyDescent="0.3">
      <c r="B37" s="3"/>
      <c r="C37" s="4"/>
      <c r="D37" s="4"/>
      <c r="E37" s="11">
        <f>E36+$G$33</f>
        <v>0</v>
      </c>
      <c r="F37" s="11">
        <f>F36+$G$33</f>
        <v>0</v>
      </c>
      <c r="G37" s="11">
        <f>G36+$G$33</f>
        <v>0</v>
      </c>
      <c r="H37" s="11">
        <f>H36+$G$33</f>
        <v>0</v>
      </c>
      <c r="J37" s="20">
        <f>MAX(D34:D45)</f>
        <v>0</v>
      </c>
      <c r="L37" s="35">
        <v>2</v>
      </c>
      <c r="M37" s="37">
        <f>B36</f>
        <v>0</v>
      </c>
      <c r="N37" s="38">
        <f>D36</f>
        <v>0</v>
      </c>
      <c r="O37" s="39">
        <f>E37</f>
        <v>0</v>
      </c>
      <c r="P37" s="40">
        <f>F37</f>
        <v>0</v>
      </c>
      <c r="Q37" s="39">
        <f>G37</f>
        <v>0</v>
      </c>
      <c r="R37" s="40">
        <f>H37</f>
        <v>0</v>
      </c>
      <c r="S37" s="35"/>
    </row>
    <row r="38" spans="1:19" x14ac:dyDescent="0.3">
      <c r="B38" s="3"/>
      <c r="C38" s="4">
        <v>3</v>
      </c>
      <c r="D38" s="4"/>
      <c r="J38" s="21">
        <f>MIN(D34:D45)</f>
        <v>0</v>
      </c>
      <c r="L38" s="35">
        <v>3</v>
      </c>
      <c r="M38" s="37">
        <f>B38</f>
        <v>0</v>
      </c>
      <c r="N38" s="38">
        <f>D38</f>
        <v>0</v>
      </c>
      <c r="O38" s="39">
        <f>E39</f>
        <v>0</v>
      </c>
      <c r="P38" s="40">
        <f>F39</f>
        <v>0</v>
      </c>
      <c r="Q38" s="39">
        <f>G39</f>
        <v>0</v>
      </c>
      <c r="R38" s="40">
        <f>H39</f>
        <v>0</v>
      </c>
      <c r="S38" s="35"/>
    </row>
    <row r="39" spans="1:19" x14ac:dyDescent="0.3">
      <c r="B39" s="3"/>
      <c r="C39" s="4"/>
      <c r="D39" s="4"/>
      <c r="E39" s="11">
        <f>E38+$G$33</f>
        <v>0</v>
      </c>
      <c r="F39" s="11">
        <f>F38+$G$33</f>
        <v>0</v>
      </c>
      <c r="G39" s="11">
        <f>G38+$G$33</f>
        <v>0</v>
      </c>
      <c r="H39" s="11">
        <f>H38+$G$33</f>
        <v>0</v>
      </c>
      <c r="L39" s="35">
        <v>4</v>
      </c>
      <c r="M39" s="37">
        <f>B40</f>
        <v>0</v>
      </c>
      <c r="N39" s="38">
        <f>D40</f>
        <v>0</v>
      </c>
      <c r="O39" s="39">
        <f>E41</f>
        <v>0</v>
      </c>
      <c r="P39" s="40">
        <f>F41</f>
        <v>0</v>
      </c>
      <c r="Q39" s="39">
        <f>G41</f>
        <v>0</v>
      </c>
      <c r="R39" s="40">
        <f>H41</f>
        <v>0</v>
      </c>
      <c r="S39" s="35"/>
    </row>
    <row r="40" spans="1:19" x14ac:dyDescent="0.3">
      <c r="B40" s="3"/>
      <c r="C40" s="4">
        <v>4</v>
      </c>
      <c r="D40" s="4"/>
      <c r="L40" s="35">
        <v>5</v>
      </c>
      <c r="M40" s="37">
        <f>B42</f>
        <v>0</v>
      </c>
      <c r="N40" s="38">
        <f>D42</f>
        <v>0</v>
      </c>
      <c r="O40" s="39">
        <f>E43</f>
        <v>0</v>
      </c>
      <c r="P40" s="40">
        <f>F43</f>
        <v>0</v>
      </c>
      <c r="Q40" s="39">
        <f>G43</f>
        <v>0</v>
      </c>
      <c r="R40" s="40">
        <f>H43</f>
        <v>0</v>
      </c>
      <c r="S40" s="35"/>
    </row>
    <row r="41" spans="1:19" ht="16.5" customHeight="1" x14ac:dyDescent="0.3">
      <c r="B41" s="3"/>
      <c r="C41" s="4"/>
      <c r="D41" s="4"/>
      <c r="E41" s="11">
        <f>E40+$G$33</f>
        <v>0</v>
      </c>
      <c r="F41" s="11">
        <f>F40+$G$33</f>
        <v>0</v>
      </c>
      <c r="G41" s="11">
        <f>G40+$G$33</f>
        <v>0</v>
      </c>
      <c r="H41" s="11">
        <f>H40+$G$33</f>
        <v>0</v>
      </c>
      <c r="L41" s="35">
        <v>6</v>
      </c>
      <c r="M41" s="37">
        <f>B44</f>
        <v>0</v>
      </c>
      <c r="N41" s="38">
        <f>D44</f>
        <v>0</v>
      </c>
      <c r="O41" s="39">
        <f>E45</f>
        <v>0</v>
      </c>
      <c r="P41" s="40">
        <f>F45</f>
        <v>0</v>
      </c>
      <c r="Q41" s="39">
        <f>G45</f>
        <v>0</v>
      </c>
      <c r="R41" s="40">
        <f>H45</f>
        <v>0</v>
      </c>
      <c r="S41" s="35"/>
    </row>
    <row r="42" spans="1:19" x14ac:dyDescent="0.3">
      <c r="B42" s="3"/>
      <c r="C42" s="4">
        <v>5</v>
      </c>
      <c r="D42" s="4"/>
      <c r="L42" s="35" t="s">
        <v>48</v>
      </c>
      <c r="M42" s="35">
        <f>B46</f>
        <v>0</v>
      </c>
      <c r="N42" s="41">
        <f>D46</f>
        <v>0</v>
      </c>
      <c r="O42" s="42">
        <f>J34</f>
        <v>0</v>
      </c>
      <c r="P42" s="43">
        <f>J35</f>
        <v>0</v>
      </c>
      <c r="Q42" s="44" t="s">
        <v>49</v>
      </c>
      <c r="R42" s="45">
        <f>E33</f>
        <v>25</v>
      </c>
      <c r="S42" s="35"/>
    </row>
    <row r="43" spans="1:19" x14ac:dyDescent="0.3">
      <c r="B43" s="3"/>
      <c r="C43" s="4"/>
      <c r="D43" s="4"/>
      <c r="E43" s="11">
        <f>E42+$G$33</f>
        <v>0</v>
      </c>
      <c r="F43" s="11">
        <f>F42+$G$33</f>
        <v>0</v>
      </c>
      <c r="G43" s="11">
        <f>G42+$G$33</f>
        <v>0</v>
      </c>
      <c r="H43" s="11">
        <f>H42+$G$33</f>
        <v>0</v>
      </c>
    </row>
    <row r="44" spans="1:19" x14ac:dyDescent="0.3">
      <c r="B44" s="3"/>
      <c r="C44" s="4">
        <v>6</v>
      </c>
      <c r="D44" s="4"/>
    </row>
    <row r="45" spans="1:19" x14ac:dyDescent="0.3">
      <c r="B45" s="3"/>
      <c r="C45" s="4"/>
      <c r="D45" s="4"/>
      <c r="E45" s="11">
        <f>E44+$G$33</f>
        <v>0</v>
      </c>
      <c r="F45" s="11">
        <f>F44+$G$33</f>
        <v>0</v>
      </c>
      <c r="G45" s="11">
        <f>G44+$G$33</f>
        <v>0</v>
      </c>
      <c r="H45" s="11">
        <f>H44+$G$33</f>
        <v>0</v>
      </c>
    </row>
    <row r="48" spans="1:19" x14ac:dyDescent="0.3">
      <c r="A48">
        <v>6</v>
      </c>
      <c r="C48" t="s">
        <v>40</v>
      </c>
      <c r="D48" t="s">
        <v>24</v>
      </c>
      <c r="E48">
        <v>25</v>
      </c>
      <c r="F48" s="2">
        <v>25</v>
      </c>
      <c r="G48">
        <f>(E48-F48)*0.0007</f>
        <v>0</v>
      </c>
    </row>
    <row r="49" spans="1:19" x14ac:dyDescent="0.3">
      <c r="B49" s="3"/>
      <c r="C49" s="4">
        <v>1</v>
      </c>
      <c r="D49" s="4"/>
      <c r="J49" s="5">
        <f>MIN(E50:H50,E52:H52,E54:H54,E56:H56,E58:H58,E60:H60)</f>
        <v>0</v>
      </c>
      <c r="L49" s="30" t="s">
        <v>50</v>
      </c>
      <c r="M49" s="30" t="s">
        <v>27</v>
      </c>
      <c r="N49" s="30" t="s">
        <v>42</v>
      </c>
      <c r="O49" s="31" t="s">
        <v>43</v>
      </c>
      <c r="P49" s="32"/>
      <c r="Q49" s="32"/>
      <c r="R49" s="33"/>
      <c r="S49" s="30" t="s">
        <v>51</v>
      </c>
    </row>
    <row r="50" spans="1:19" x14ac:dyDescent="0.3">
      <c r="B50" s="3"/>
      <c r="C50" s="4"/>
      <c r="D50" s="4"/>
      <c r="E50" s="11">
        <f>E49+$G$48</f>
        <v>0</v>
      </c>
      <c r="F50" s="11">
        <f>F49+$G$48</f>
        <v>0</v>
      </c>
      <c r="G50" s="11">
        <f>G49+$G$48</f>
        <v>0</v>
      </c>
      <c r="H50" s="11">
        <f>H49+$G$48</f>
        <v>0</v>
      </c>
      <c r="J50" s="5">
        <f>MAX(E50:H50,E52:H52,E54:H54,E56:H56,E58:H58,E60:H60)</f>
        <v>0</v>
      </c>
      <c r="L50" s="34"/>
      <c r="M50" s="34"/>
      <c r="N50" s="34"/>
      <c r="O50" s="35" t="s">
        <v>44</v>
      </c>
      <c r="P50" s="36" t="s">
        <v>45</v>
      </c>
      <c r="Q50" s="35" t="s">
        <v>33</v>
      </c>
      <c r="R50" s="36" t="s">
        <v>47</v>
      </c>
      <c r="S50" s="34"/>
    </row>
    <row r="51" spans="1:19" x14ac:dyDescent="0.3">
      <c r="B51" s="3"/>
      <c r="C51" s="4">
        <v>2</v>
      </c>
      <c r="D51" s="4"/>
      <c r="L51" s="35">
        <v>1</v>
      </c>
      <c r="M51" s="37">
        <f>B49</f>
        <v>0</v>
      </c>
      <c r="N51" s="38">
        <f>D49</f>
        <v>0</v>
      </c>
      <c r="O51" s="39">
        <f>E50</f>
        <v>0</v>
      </c>
      <c r="P51" s="40">
        <f>F50</f>
        <v>0</v>
      </c>
      <c r="Q51" s="39">
        <f>G50</f>
        <v>0</v>
      </c>
      <c r="R51" s="40">
        <f>H50</f>
        <v>0</v>
      </c>
      <c r="S51" s="35"/>
    </row>
    <row r="52" spans="1:19" x14ac:dyDescent="0.3">
      <c r="B52" s="3"/>
      <c r="C52" s="4"/>
      <c r="D52" s="4"/>
      <c r="E52" s="11">
        <f>E51+$G$48</f>
        <v>0</v>
      </c>
      <c r="F52" s="11">
        <f>F51+$G$48</f>
        <v>0</v>
      </c>
      <c r="G52" s="11">
        <f>G51+$G$48</f>
        <v>0</v>
      </c>
      <c r="H52" s="11">
        <f>H51+$G$48</f>
        <v>0</v>
      </c>
      <c r="J52" s="20">
        <f>MAX(D49:D60)</f>
        <v>0</v>
      </c>
      <c r="L52" s="35">
        <v>2</v>
      </c>
      <c r="M52" s="37">
        <f>B51</f>
        <v>0</v>
      </c>
      <c r="N52" s="38">
        <f>D51</f>
        <v>0</v>
      </c>
      <c r="O52" s="39">
        <f>E52</f>
        <v>0</v>
      </c>
      <c r="P52" s="40">
        <f>F52</f>
        <v>0</v>
      </c>
      <c r="Q52" s="39">
        <f>G52</f>
        <v>0</v>
      </c>
      <c r="R52" s="40">
        <f>H52</f>
        <v>0</v>
      </c>
      <c r="S52" s="35"/>
    </row>
    <row r="53" spans="1:19" x14ac:dyDescent="0.3">
      <c r="B53" s="3"/>
      <c r="C53" s="4">
        <v>3</v>
      </c>
      <c r="D53" s="4"/>
      <c r="J53" s="21">
        <f>MIN(D49:D60)</f>
        <v>0</v>
      </c>
      <c r="L53" s="35">
        <v>3</v>
      </c>
      <c r="M53" s="37">
        <f>B53</f>
        <v>0</v>
      </c>
      <c r="N53" s="38">
        <f>D53</f>
        <v>0</v>
      </c>
      <c r="O53" s="39">
        <f>E54</f>
        <v>0</v>
      </c>
      <c r="P53" s="40">
        <f>F54</f>
        <v>0</v>
      </c>
      <c r="Q53" s="39">
        <f>G54</f>
        <v>0</v>
      </c>
      <c r="R53" s="40">
        <f>H54</f>
        <v>0</v>
      </c>
      <c r="S53" s="35"/>
    </row>
    <row r="54" spans="1:19" x14ac:dyDescent="0.3">
      <c r="B54" s="3"/>
      <c r="C54" s="4"/>
      <c r="D54" s="4"/>
      <c r="E54" s="11">
        <f>E53+$G$48</f>
        <v>0</v>
      </c>
      <c r="F54" s="11">
        <f>F53+$G$48</f>
        <v>0</v>
      </c>
      <c r="G54" s="11">
        <f>G53+$G$48</f>
        <v>0</v>
      </c>
      <c r="H54" s="11">
        <f>H53+$G$48</f>
        <v>0</v>
      </c>
      <c r="L54" s="35">
        <v>4</v>
      </c>
      <c r="M54" s="37">
        <f>B55</f>
        <v>0</v>
      </c>
      <c r="N54" s="38">
        <f>D55</f>
        <v>0</v>
      </c>
      <c r="O54" s="39">
        <f>E56</f>
        <v>0</v>
      </c>
      <c r="P54" s="40">
        <f>F56</f>
        <v>0</v>
      </c>
      <c r="Q54" s="39">
        <f>G56</f>
        <v>0</v>
      </c>
      <c r="R54" s="40">
        <f>H56</f>
        <v>0</v>
      </c>
      <c r="S54" s="35"/>
    </row>
    <row r="55" spans="1:19" x14ac:dyDescent="0.3">
      <c r="B55" s="3"/>
      <c r="C55" s="4">
        <v>4</v>
      </c>
      <c r="D55" s="4"/>
      <c r="L55" s="35">
        <v>5</v>
      </c>
      <c r="M55" s="37">
        <f>B57</f>
        <v>0</v>
      </c>
      <c r="N55" s="38">
        <f>D57</f>
        <v>0</v>
      </c>
      <c r="O55" s="39">
        <f>E58</f>
        <v>0</v>
      </c>
      <c r="P55" s="40">
        <f>F58</f>
        <v>0</v>
      </c>
      <c r="Q55" s="39">
        <f>G58</f>
        <v>0</v>
      </c>
      <c r="R55" s="40">
        <f>H58</f>
        <v>0</v>
      </c>
      <c r="S55" s="35"/>
    </row>
    <row r="56" spans="1:19" x14ac:dyDescent="0.3">
      <c r="B56" s="3"/>
      <c r="C56" s="4"/>
      <c r="D56" s="4"/>
      <c r="E56" s="11">
        <f>E55+$G$48</f>
        <v>0</v>
      </c>
      <c r="F56" s="11">
        <f>F55+$G$48</f>
        <v>0</v>
      </c>
      <c r="G56" s="11">
        <f>G55+$G$48</f>
        <v>0</v>
      </c>
      <c r="H56" s="11">
        <f>H55+$G$48</f>
        <v>0</v>
      </c>
      <c r="L56" s="35">
        <v>6</v>
      </c>
      <c r="M56" s="37">
        <f>B59</f>
        <v>0</v>
      </c>
      <c r="N56" s="38">
        <f>D59</f>
        <v>0</v>
      </c>
      <c r="O56" s="39">
        <f>E60</f>
        <v>0</v>
      </c>
      <c r="P56" s="40">
        <f>F60</f>
        <v>0</v>
      </c>
      <c r="Q56" s="39">
        <f>G60</f>
        <v>0</v>
      </c>
      <c r="R56" s="40">
        <f>H60</f>
        <v>0</v>
      </c>
      <c r="S56" s="35"/>
    </row>
    <row r="57" spans="1:19" x14ac:dyDescent="0.3">
      <c r="B57" s="3"/>
      <c r="C57" s="4">
        <v>5</v>
      </c>
      <c r="D57" s="4"/>
      <c r="L57" s="35" t="s">
        <v>48</v>
      </c>
      <c r="M57" s="35">
        <f>B61</f>
        <v>0</v>
      </c>
      <c r="N57" s="41">
        <f>D61</f>
        <v>0</v>
      </c>
      <c r="O57" s="42">
        <f>J49</f>
        <v>0</v>
      </c>
      <c r="P57" s="43">
        <f>J50</f>
        <v>0</v>
      </c>
      <c r="Q57" s="44" t="s">
        <v>17</v>
      </c>
      <c r="R57" s="45">
        <f>E48</f>
        <v>25</v>
      </c>
      <c r="S57" s="35"/>
    </row>
    <row r="58" spans="1:19" x14ac:dyDescent="0.3">
      <c r="B58" s="3"/>
      <c r="C58" s="4"/>
      <c r="D58" s="4"/>
      <c r="E58" s="11">
        <f>E57+$G$48</f>
        <v>0</v>
      </c>
      <c r="F58" s="11">
        <f>F57+$G$48</f>
        <v>0</v>
      </c>
      <c r="G58" s="11">
        <f>G57+$G$48</f>
        <v>0</v>
      </c>
      <c r="H58" s="11">
        <f>H57+$G$48</f>
        <v>0</v>
      </c>
    </row>
    <row r="59" spans="1:19" x14ac:dyDescent="0.3">
      <c r="B59" s="3"/>
      <c r="C59" s="4">
        <v>6</v>
      </c>
      <c r="D59" s="4"/>
    </row>
    <row r="60" spans="1:19" x14ac:dyDescent="0.3">
      <c r="B60" s="3"/>
      <c r="C60" s="4"/>
      <c r="D60" s="4"/>
      <c r="E60" s="11">
        <f>E59+$G$48</f>
        <v>0</v>
      </c>
      <c r="F60" s="11">
        <f>F59+$G$48</f>
        <v>0</v>
      </c>
      <c r="G60" s="11">
        <f>G59+$G$48</f>
        <v>0</v>
      </c>
      <c r="H60" s="11">
        <f>H59+$G$48</f>
        <v>0</v>
      </c>
    </row>
    <row r="63" spans="1:19" x14ac:dyDescent="0.3">
      <c r="A63">
        <v>7</v>
      </c>
      <c r="C63" t="s">
        <v>40</v>
      </c>
      <c r="D63" t="s">
        <v>24</v>
      </c>
      <c r="E63">
        <v>25</v>
      </c>
      <c r="F63" s="2">
        <v>25</v>
      </c>
      <c r="G63">
        <f>(E63-F63)*0.0007</f>
        <v>0</v>
      </c>
    </row>
    <row r="64" spans="1:19" x14ac:dyDescent="0.3">
      <c r="B64" s="3"/>
      <c r="C64" s="4">
        <v>1</v>
      </c>
      <c r="D64" s="4"/>
      <c r="J64" s="5">
        <f>MIN(E65:H65,E67:H67,E69:H69,E71:H71,E73:H73,E75:H75)</f>
        <v>0</v>
      </c>
      <c r="L64" s="30" t="s">
        <v>26</v>
      </c>
      <c r="M64" s="30" t="s">
        <v>52</v>
      </c>
      <c r="N64" s="30" t="s">
        <v>42</v>
      </c>
      <c r="O64" s="31" t="s">
        <v>43</v>
      </c>
      <c r="P64" s="32"/>
      <c r="Q64" s="32"/>
      <c r="R64" s="33"/>
      <c r="S64" s="30" t="s">
        <v>51</v>
      </c>
    </row>
    <row r="65" spans="1:19" x14ac:dyDescent="0.3">
      <c r="B65" s="3"/>
      <c r="C65" s="4"/>
      <c r="D65" s="4"/>
      <c r="E65" s="11">
        <f>E64+$G$63</f>
        <v>0</v>
      </c>
      <c r="F65" s="11">
        <f>F64+$G$63</f>
        <v>0</v>
      </c>
      <c r="G65" s="11">
        <f>G64+$G$63</f>
        <v>0</v>
      </c>
      <c r="H65" s="11">
        <f>H64+$G$63</f>
        <v>0</v>
      </c>
      <c r="J65" s="5">
        <f>MAX(E65:H65,E67:H67,E69:H69,E71:H71,E73:H73,E75:H75)</f>
        <v>0</v>
      </c>
      <c r="L65" s="34"/>
      <c r="M65" s="34"/>
      <c r="N65" s="34"/>
      <c r="O65" s="35" t="s">
        <v>44</v>
      </c>
      <c r="P65" s="36" t="s">
        <v>45</v>
      </c>
      <c r="Q65" s="35" t="s">
        <v>46</v>
      </c>
      <c r="R65" s="36" t="s">
        <v>47</v>
      </c>
      <c r="S65" s="34"/>
    </row>
    <row r="66" spans="1:19" x14ac:dyDescent="0.3">
      <c r="B66" s="3"/>
      <c r="C66" s="4">
        <v>2</v>
      </c>
      <c r="D66" s="4"/>
      <c r="L66" s="35">
        <v>1</v>
      </c>
      <c r="M66" s="37">
        <f>B64</f>
        <v>0</v>
      </c>
      <c r="N66" s="38">
        <f>D64</f>
        <v>0</v>
      </c>
      <c r="O66" s="39">
        <f>E65</f>
        <v>0</v>
      </c>
      <c r="P66" s="40">
        <f>F65</f>
        <v>0</v>
      </c>
      <c r="Q66" s="39">
        <f>G65</f>
        <v>0</v>
      </c>
      <c r="R66" s="40">
        <f>H65</f>
        <v>0</v>
      </c>
      <c r="S66" s="35"/>
    </row>
    <row r="67" spans="1:19" x14ac:dyDescent="0.3">
      <c r="B67" s="3"/>
      <c r="C67" s="4"/>
      <c r="D67" s="4"/>
      <c r="E67" s="11">
        <f>E66+$G$63</f>
        <v>0</v>
      </c>
      <c r="F67" s="11">
        <f>F66+$G$63</f>
        <v>0</v>
      </c>
      <c r="G67" s="11">
        <f>G66+$G$63</f>
        <v>0</v>
      </c>
      <c r="H67" s="11">
        <f>H66+$G$63</f>
        <v>0</v>
      </c>
      <c r="J67" s="20">
        <f>MAX(D64:D75)</f>
        <v>0</v>
      </c>
      <c r="L67" s="35">
        <v>2</v>
      </c>
      <c r="M67" s="37">
        <f>B66</f>
        <v>0</v>
      </c>
      <c r="N67" s="38">
        <f>D66</f>
        <v>0</v>
      </c>
      <c r="O67" s="39">
        <f>E67</f>
        <v>0</v>
      </c>
      <c r="P67" s="40">
        <f>F67</f>
        <v>0</v>
      </c>
      <c r="Q67" s="39">
        <f>G67</f>
        <v>0</v>
      </c>
      <c r="R67" s="40">
        <f>H67</f>
        <v>0</v>
      </c>
      <c r="S67" s="35"/>
    </row>
    <row r="68" spans="1:19" x14ac:dyDescent="0.3">
      <c r="B68" s="3"/>
      <c r="C68" s="4">
        <v>3</v>
      </c>
      <c r="D68" s="4"/>
      <c r="J68" s="21">
        <f>MIN(D64:D75)</f>
        <v>0</v>
      </c>
      <c r="L68" s="35">
        <v>3</v>
      </c>
      <c r="M68" s="37">
        <f>B68</f>
        <v>0</v>
      </c>
      <c r="N68" s="38">
        <f>D68</f>
        <v>0</v>
      </c>
      <c r="O68" s="39">
        <f>E69</f>
        <v>0</v>
      </c>
      <c r="P68" s="40">
        <f>F69</f>
        <v>0</v>
      </c>
      <c r="Q68" s="39">
        <f>G69</f>
        <v>0</v>
      </c>
      <c r="R68" s="40">
        <f>H69</f>
        <v>0</v>
      </c>
      <c r="S68" s="35"/>
    </row>
    <row r="69" spans="1:19" x14ac:dyDescent="0.3">
      <c r="B69" s="3"/>
      <c r="C69" s="4"/>
      <c r="D69" s="4"/>
      <c r="E69" s="11">
        <f>E68+$G$63</f>
        <v>0</v>
      </c>
      <c r="F69" s="11">
        <f>F68+$G$63</f>
        <v>0</v>
      </c>
      <c r="G69" s="11">
        <f>G68+$G$63</f>
        <v>0</v>
      </c>
      <c r="H69" s="11">
        <f>H68+$G$63</f>
        <v>0</v>
      </c>
      <c r="L69" s="35">
        <v>4</v>
      </c>
      <c r="M69" s="37">
        <f>B70</f>
        <v>0</v>
      </c>
      <c r="N69" s="38">
        <f>D70</f>
        <v>0</v>
      </c>
      <c r="O69" s="39">
        <f>E71</f>
        <v>0</v>
      </c>
      <c r="P69" s="40">
        <f>F71</f>
        <v>0</v>
      </c>
      <c r="Q69" s="39">
        <f>G71</f>
        <v>0</v>
      </c>
      <c r="R69" s="40">
        <f>H71</f>
        <v>0</v>
      </c>
      <c r="S69" s="35"/>
    </row>
    <row r="70" spans="1:19" x14ac:dyDescent="0.3">
      <c r="B70" s="3"/>
      <c r="C70" s="4">
        <v>4</v>
      </c>
      <c r="D70" s="4"/>
      <c r="L70" s="35">
        <v>5</v>
      </c>
      <c r="M70" s="37">
        <f>B72</f>
        <v>0</v>
      </c>
      <c r="N70" s="38">
        <f>D72</f>
        <v>0</v>
      </c>
      <c r="O70" s="39">
        <f>E73</f>
        <v>0</v>
      </c>
      <c r="P70" s="40">
        <f>F73</f>
        <v>0</v>
      </c>
      <c r="Q70" s="39">
        <f>G73</f>
        <v>0</v>
      </c>
      <c r="R70" s="40">
        <f>H73</f>
        <v>0</v>
      </c>
      <c r="S70" s="35"/>
    </row>
    <row r="71" spans="1:19" x14ac:dyDescent="0.3">
      <c r="B71" s="3"/>
      <c r="C71" s="4"/>
      <c r="D71" s="4"/>
      <c r="E71" s="11">
        <f>E70+$G$63</f>
        <v>0</v>
      </c>
      <c r="F71" s="11">
        <f>F70+$G$63</f>
        <v>0</v>
      </c>
      <c r="G71" s="11">
        <f>G70+$G$63</f>
        <v>0</v>
      </c>
      <c r="H71" s="11">
        <f>H70+$G$63</f>
        <v>0</v>
      </c>
      <c r="L71" s="35">
        <v>6</v>
      </c>
      <c r="M71" s="37">
        <f>B74</f>
        <v>0</v>
      </c>
      <c r="N71" s="38">
        <f>D74</f>
        <v>0</v>
      </c>
      <c r="O71" s="39">
        <f>E75</f>
        <v>0</v>
      </c>
      <c r="P71" s="40">
        <f>F75</f>
        <v>0</v>
      </c>
      <c r="Q71" s="39">
        <f>G75</f>
        <v>0</v>
      </c>
      <c r="R71" s="40">
        <f>H75</f>
        <v>0</v>
      </c>
      <c r="S71" s="35"/>
    </row>
    <row r="72" spans="1:19" x14ac:dyDescent="0.3">
      <c r="B72" s="3"/>
      <c r="C72" s="4">
        <v>5</v>
      </c>
      <c r="D72" s="4"/>
      <c r="L72" s="35" t="s">
        <v>53</v>
      </c>
      <c r="M72" s="35">
        <f>B76</f>
        <v>0</v>
      </c>
      <c r="N72" s="41">
        <f>D76</f>
        <v>0</v>
      </c>
      <c r="O72" s="42">
        <f>J64</f>
        <v>0</v>
      </c>
      <c r="P72" s="43">
        <f>J65</f>
        <v>0</v>
      </c>
      <c r="Q72" s="44" t="s">
        <v>17</v>
      </c>
      <c r="R72" s="45">
        <f>E63</f>
        <v>25</v>
      </c>
      <c r="S72" s="35"/>
    </row>
    <row r="73" spans="1:19" x14ac:dyDescent="0.3">
      <c r="B73" s="3"/>
      <c r="C73" s="4"/>
      <c r="D73" s="4"/>
      <c r="E73" s="11">
        <f>E72+$G$63</f>
        <v>0</v>
      </c>
      <c r="F73" s="11">
        <f>F72+$G$63</f>
        <v>0</v>
      </c>
      <c r="G73" s="11">
        <f>G72+$G$63</f>
        <v>0</v>
      </c>
      <c r="H73" s="11">
        <f>H72+$G$63</f>
        <v>0</v>
      </c>
    </row>
    <row r="74" spans="1:19" x14ac:dyDescent="0.3">
      <c r="B74" s="3"/>
      <c r="C74" s="4">
        <v>6</v>
      </c>
      <c r="D74" s="4"/>
    </row>
    <row r="75" spans="1:19" x14ac:dyDescent="0.3">
      <c r="B75" s="3"/>
      <c r="C75" s="4"/>
      <c r="D75" s="4"/>
      <c r="E75" s="11">
        <f>E74+$G$63</f>
        <v>0</v>
      </c>
      <c r="F75" s="11">
        <f>F74+$G$63</f>
        <v>0</v>
      </c>
      <c r="G75" s="11">
        <f>G74+$G$63</f>
        <v>0</v>
      </c>
      <c r="H75" s="11">
        <f>H74+$G$63</f>
        <v>0</v>
      </c>
    </row>
    <row r="79" spans="1:19" x14ac:dyDescent="0.3">
      <c r="A79">
        <v>8</v>
      </c>
      <c r="C79" t="s">
        <v>23</v>
      </c>
      <c r="D79" t="s">
        <v>54</v>
      </c>
      <c r="E79">
        <v>25</v>
      </c>
      <c r="F79" s="2">
        <v>25</v>
      </c>
      <c r="G79">
        <f>(E79-F79)*0.0007</f>
        <v>0</v>
      </c>
    </row>
    <row r="80" spans="1:19" x14ac:dyDescent="0.3">
      <c r="B80" s="3"/>
      <c r="C80" s="4">
        <v>1</v>
      </c>
      <c r="D80" s="4"/>
      <c r="J80" s="5">
        <f>MIN(E81:H81,E83:H83,E85:H85,E87:H87,E89:H89,E91:H91)</f>
        <v>0</v>
      </c>
      <c r="L80" s="30" t="s">
        <v>26</v>
      </c>
      <c r="M80" s="30" t="s">
        <v>27</v>
      </c>
      <c r="N80" s="30" t="s">
        <v>28</v>
      </c>
      <c r="O80" s="31" t="s">
        <v>29</v>
      </c>
      <c r="P80" s="32"/>
      <c r="Q80" s="32"/>
      <c r="R80" s="33"/>
      <c r="S80" s="30" t="s">
        <v>51</v>
      </c>
    </row>
    <row r="81" spans="1:19" x14ac:dyDescent="0.3">
      <c r="B81" s="3"/>
      <c r="C81" s="4"/>
      <c r="D81" s="4"/>
      <c r="E81" s="11">
        <f>E80+$G$79</f>
        <v>0</v>
      </c>
      <c r="F81" s="11">
        <f>F80+$G$79</f>
        <v>0</v>
      </c>
      <c r="G81" s="11">
        <f>G80+$G$79</f>
        <v>0</v>
      </c>
      <c r="H81" s="11">
        <f>H80+$G$79</f>
        <v>0</v>
      </c>
      <c r="J81" s="5">
        <f>MAX(E81:H81,E83:H83,E85:H85,E87:H87,E89:H89,E91:H91)</f>
        <v>0</v>
      </c>
      <c r="L81" s="34"/>
      <c r="M81" s="34"/>
      <c r="N81" s="34"/>
      <c r="O81" s="35" t="s">
        <v>31</v>
      </c>
      <c r="P81" s="36" t="s">
        <v>45</v>
      </c>
      <c r="Q81" s="35" t="s">
        <v>33</v>
      </c>
      <c r="R81" s="36" t="s">
        <v>34</v>
      </c>
      <c r="S81" s="34"/>
    </row>
    <row r="82" spans="1:19" x14ac:dyDescent="0.3">
      <c r="B82" s="3"/>
      <c r="C82" s="4">
        <v>2</v>
      </c>
      <c r="D82" s="4"/>
      <c r="L82" s="35">
        <v>1</v>
      </c>
      <c r="M82" s="37">
        <f>B80</f>
        <v>0</v>
      </c>
      <c r="N82" s="38">
        <f>D80</f>
        <v>0</v>
      </c>
      <c r="O82" s="39">
        <f>E81</f>
        <v>0</v>
      </c>
      <c r="P82" s="40">
        <f>F81</f>
        <v>0</v>
      </c>
      <c r="Q82" s="39">
        <f>G81</f>
        <v>0</v>
      </c>
      <c r="R82" s="40">
        <f>H81</f>
        <v>0</v>
      </c>
      <c r="S82" s="35"/>
    </row>
    <row r="83" spans="1:19" x14ac:dyDescent="0.3">
      <c r="B83" s="3"/>
      <c r="C83" s="4"/>
      <c r="D83" s="4"/>
      <c r="E83" s="11">
        <f>E82+$G$79</f>
        <v>0</v>
      </c>
      <c r="F83" s="11">
        <f>F82+$G$79</f>
        <v>0</v>
      </c>
      <c r="G83" s="11">
        <f>G82+$G$79</f>
        <v>0</v>
      </c>
      <c r="H83" s="11">
        <f>H82+$G$79</f>
        <v>0</v>
      </c>
      <c r="J83" s="20">
        <f>MAX(D80:D91)</f>
        <v>0</v>
      </c>
      <c r="L83" s="35">
        <v>2</v>
      </c>
      <c r="M83" s="37">
        <f>B82</f>
        <v>0</v>
      </c>
      <c r="N83" s="38">
        <f>D82</f>
        <v>0</v>
      </c>
      <c r="O83" s="39">
        <f>E83</f>
        <v>0</v>
      </c>
      <c r="P83" s="40">
        <f>F83</f>
        <v>0</v>
      </c>
      <c r="Q83" s="39">
        <f>G83</f>
        <v>0</v>
      </c>
      <c r="R83" s="40">
        <f>H83</f>
        <v>0</v>
      </c>
      <c r="S83" s="35"/>
    </row>
    <row r="84" spans="1:19" x14ac:dyDescent="0.3">
      <c r="B84" s="3"/>
      <c r="C84" s="4">
        <v>3</v>
      </c>
      <c r="D84" s="4"/>
      <c r="J84" s="21">
        <f>MIN(D80:D91)</f>
        <v>0</v>
      </c>
      <c r="L84" s="35">
        <v>3</v>
      </c>
      <c r="M84" s="37">
        <f>B84</f>
        <v>0</v>
      </c>
      <c r="N84" s="38">
        <f>D84</f>
        <v>0</v>
      </c>
      <c r="O84" s="39">
        <f>E85</f>
        <v>0</v>
      </c>
      <c r="P84" s="40">
        <f>F85</f>
        <v>0</v>
      </c>
      <c r="Q84" s="39">
        <f>G85</f>
        <v>0</v>
      </c>
      <c r="R84" s="40">
        <f>H85</f>
        <v>0</v>
      </c>
      <c r="S84" s="35"/>
    </row>
    <row r="85" spans="1:19" x14ac:dyDescent="0.3">
      <c r="B85" s="3"/>
      <c r="C85" s="4"/>
      <c r="D85" s="4"/>
      <c r="E85" s="11">
        <f>E84+$G$79</f>
        <v>0</v>
      </c>
      <c r="F85" s="11">
        <f>F84+$G$79</f>
        <v>0</v>
      </c>
      <c r="G85" s="11">
        <f>G84+$G$79</f>
        <v>0</v>
      </c>
      <c r="H85" s="11">
        <f>H84+$G$79</f>
        <v>0</v>
      </c>
      <c r="L85" s="35">
        <v>4</v>
      </c>
      <c r="M85" s="37">
        <f>B86</f>
        <v>0</v>
      </c>
      <c r="N85" s="38">
        <f>D86</f>
        <v>0</v>
      </c>
      <c r="O85" s="39">
        <f>E87</f>
        <v>0</v>
      </c>
      <c r="P85" s="40">
        <f>F87</f>
        <v>0</v>
      </c>
      <c r="Q85" s="39">
        <f>G87</f>
        <v>0</v>
      </c>
      <c r="R85" s="40">
        <f>H87</f>
        <v>0</v>
      </c>
      <c r="S85" s="35"/>
    </row>
    <row r="86" spans="1:19" x14ac:dyDescent="0.3">
      <c r="B86" s="3"/>
      <c r="C86" s="4">
        <v>4</v>
      </c>
      <c r="D86" s="4"/>
      <c r="L86" s="35">
        <v>5</v>
      </c>
      <c r="M86" s="37">
        <f>B88</f>
        <v>0</v>
      </c>
      <c r="N86" s="38">
        <f>D88</f>
        <v>0</v>
      </c>
      <c r="O86" s="39">
        <f>E89</f>
        <v>0</v>
      </c>
      <c r="P86" s="40">
        <f>F89</f>
        <v>0</v>
      </c>
      <c r="Q86" s="39">
        <f>G89</f>
        <v>0</v>
      </c>
      <c r="R86" s="40">
        <f>H89</f>
        <v>0</v>
      </c>
      <c r="S86" s="35"/>
    </row>
    <row r="87" spans="1:19" x14ac:dyDescent="0.3">
      <c r="B87" s="3"/>
      <c r="C87" s="4"/>
      <c r="D87" s="4"/>
      <c r="E87" s="11">
        <f>E86+$G$79</f>
        <v>0</v>
      </c>
      <c r="F87" s="11">
        <f>F86+$G$79</f>
        <v>0</v>
      </c>
      <c r="G87" s="11">
        <f>G86+$G$79</f>
        <v>0</v>
      </c>
      <c r="H87" s="11">
        <f>H86+$G$79</f>
        <v>0</v>
      </c>
      <c r="L87" s="35">
        <v>6</v>
      </c>
      <c r="M87" s="37">
        <f>B90</f>
        <v>0</v>
      </c>
      <c r="N87" s="38">
        <f>D90</f>
        <v>0</v>
      </c>
      <c r="O87" s="39">
        <f>E91</f>
        <v>0</v>
      </c>
      <c r="P87" s="40">
        <f>F91</f>
        <v>0</v>
      </c>
      <c r="Q87" s="39">
        <f>G91</f>
        <v>0</v>
      </c>
      <c r="R87" s="40">
        <f>H91</f>
        <v>0</v>
      </c>
      <c r="S87" s="35"/>
    </row>
    <row r="88" spans="1:19" x14ac:dyDescent="0.3">
      <c r="B88" s="3"/>
      <c r="C88" s="4">
        <v>5</v>
      </c>
      <c r="D88" s="4"/>
      <c r="L88" s="35" t="s">
        <v>48</v>
      </c>
      <c r="M88" s="35">
        <f>B92</f>
        <v>0</v>
      </c>
      <c r="N88" s="41">
        <f>D92</f>
        <v>0</v>
      </c>
      <c r="O88" s="42">
        <f>J80</f>
        <v>0</v>
      </c>
      <c r="P88" s="43">
        <f>J81</f>
        <v>0</v>
      </c>
      <c r="Q88" s="44" t="s">
        <v>49</v>
      </c>
      <c r="R88" s="45">
        <f>E79</f>
        <v>25</v>
      </c>
      <c r="S88" s="35"/>
    </row>
    <row r="89" spans="1:19" x14ac:dyDescent="0.3">
      <c r="B89" s="3"/>
      <c r="C89" s="4"/>
      <c r="D89" s="4"/>
      <c r="E89" s="11">
        <f>E88+$G$79</f>
        <v>0</v>
      </c>
      <c r="F89" s="11">
        <f>F88+$G$79</f>
        <v>0</v>
      </c>
      <c r="G89" s="11">
        <f>G88+$G$79</f>
        <v>0</v>
      </c>
      <c r="H89" s="11">
        <f>H88+$G$79</f>
        <v>0</v>
      </c>
    </row>
    <row r="90" spans="1:19" x14ac:dyDescent="0.3">
      <c r="B90" s="3"/>
      <c r="C90" s="4">
        <v>6</v>
      </c>
      <c r="D90" s="4"/>
    </row>
    <row r="91" spans="1:19" x14ac:dyDescent="0.3">
      <c r="B91" s="3"/>
      <c r="C91" s="4"/>
      <c r="D91" s="4"/>
      <c r="E91" s="11">
        <f>E90+$G$79</f>
        <v>0</v>
      </c>
      <c r="F91" s="11">
        <f>F90+$G$79</f>
        <v>0</v>
      </c>
      <c r="G91" s="11">
        <f>G90+$G$79</f>
        <v>0</v>
      </c>
      <c r="H91" s="11">
        <f>H90+$G$79</f>
        <v>0</v>
      </c>
    </row>
    <row r="95" spans="1:19" x14ac:dyDescent="0.3">
      <c r="A95">
        <v>9</v>
      </c>
      <c r="C95" t="s">
        <v>23</v>
      </c>
      <c r="D95" t="s">
        <v>54</v>
      </c>
      <c r="E95">
        <v>25</v>
      </c>
      <c r="F95" s="2">
        <v>25</v>
      </c>
      <c r="G95">
        <f>(E95-F95)*0.0007</f>
        <v>0</v>
      </c>
    </row>
    <row r="96" spans="1:19" x14ac:dyDescent="0.3">
      <c r="B96" s="3"/>
      <c r="C96" s="4">
        <v>1</v>
      </c>
      <c r="D96" s="4"/>
      <c r="J96" s="5">
        <f>MIN(E97:H97,E99:H99,E101:H101,E103:H103,E105:H105,E107:H107)</f>
        <v>0</v>
      </c>
      <c r="L96" s="30" t="s">
        <v>26</v>
      </c>
      <c r="M96" s="30" t="s">
        <v>52</v>
      </c>
      <c r="N96" s="30" t="s">
        <v>28</v>
      </c>
      <c r="O96" s="31" t="s">
        <v>29</v>
      </c>
      <c r="P96" s="32"/>
      <c r="Q96" s="32"/>
      <c r="R96" s="33"/>
      <c r="S96" s="30" t="s">
        <v>51</v>
      </c>
    </row>
    <row r="97" spans="1:19" x14ac:dyDescent="0.3">
      <c r="B97" s="3"/>
      <c r="C97" s="4"/>
      <c r="D97" s="4"/>
      <c r="E97" s="11">
        <f>E96+$G$95</f>
        <v>0</v>
      </c>
      <c r="F97" s="11">
        <f>F96+$G$95</f>
        <v>0</v>
      </c>
      <c r="G97" s="11">
        <f>G96+$G$95</f>
        <v>0</v>
      </c>
      <c r="H97" s="11">
        <f>H96+$G$95</f>
        <v>0</v>
      </c>
      <c r="J97" s="5">
        <f>MAX(E97:H97,E99:H99,E101:H101,E103:H103,E105:H105,E107:H107)</f>
        <v>0</v>
      </c>
      <c r="L97" s="34"/>
      <c r="M97" s="34"/>
      <c r="N97" s="34"/>
      <c r="O97" s="35" t="s">
        <v>31</v>
      </c>
      <c r="P97" s="36" t="s">
        <v>45</v>
      </c>
      <c r="Q97" s="35" t="s">
        <v>46</v>
      </c>
      <c r="R97" s="36" t="s">
        <v>47</v>
      </c>
      <c r="S97" s="34"/>
    </row>
    <row r="98" spans="1:19" x14ac:dyDescent="0.3">
      <c r="B98" s="3"/>
      <c r="C98" s="4">
        <v>2</v>
      </c>
      <c r="D98" s="4"/>
      <c r="L98" s="35">
        <v>1</v>
      </c>
      <c r="M98" s="37">
        <f>B96</f>
        <v>0</v>
      </c>
      <c r="N98" s="38">
        <f>D96</f>
        <v>0</v>
      </c>
      <c r="O98" s="39">
        <f>E97</f>
        <v>0</v>
      </c>
      <c r="P98" s="40">
        <f>F97</f>
        <v>0</v>
      </c>
      <c r="Q98" s="39">
        <f>G97</f>
        <v>0</v>
      </c>
      <c r="R98" s="40">
        <f>H97</f>
        <v>0</v>
      </c>
      <c r="S98" s="35"/>
    </row>
    <row r="99" spans="1:19" x14ac:dyDescent="0.3">
      <c r="B99" s="3"/>
      <c r="C99" s="4"/>
      <c r="D99" s="4"/>
      <c r="E99" s="11">
        <f>E98+$G$95</f>
        <v>0</v>
      </c>
      <c r="F99" s="11">
        <f>F98+$G$95</f>
        <v>0</v>
      </c>
      <c r="G99" s="11">
        <f>G98+$G$95</f>
        <v>0</v>
      </c>
      <c r="H99" s="11">
        <f>H98+$G$95</f>
        <v>0</v>
      </c>
      <c r="J99" s="20">
        <f>MAX(D96:D107)</f>
        <v>0</v>
      </c>
      <c r="L99" s="35">
        <v>2</v>
      </c>
      <c r="M99" s="37">
        <f>B98</f>
        <v>0</v>
      </c>
      <c r="N99" s="38">
        <f>D98</f>
        <v>0</v>
      </c>
      <c r="O99" s="39">
        <f>E99</f>
        <v>0</v>
      </c>
      <c r="P99" s="40">
        <f>F99</f>
        <v>0</v>
      </c>
      <c r="Q99" s="39">
        <f>G99</f>
        <v>0</v>
      </c>
      <c r="R99" s="40">
        <f>H99</f>
        <v>0</v>
      </c>
      <c r="S99" s="35"/>
    </row>
    <row r="100" spans="1:19" x14ac:dyDescent="0.3">
      <c r="B100" s="3"/>
      <c r="C100" s="4">
        <v>3</v>
      </c>
      <c r="D100" s="4"/>
      <c r="J100" s="21">
        <f>MIN(D96:D107)</f>
        <v>0</v>
      </c>
      <c r="L100" s="35">
        <v>3</v>
      </c>
      <c r="M100" s="37">
        <f>B100</f>
        <v>0</v>
      </c>
      <c r="N100" s="38">
        <f>D100</f>
        <v>0</v>
      </c>
      <c r="O100" s="39">
        <f>E101</f>
        <v>0</v>
      </c>
      <c r="P100" s="40">
        <f>F101</f>
        <v>0</v>
      </c>
      <c r="Q100" s="39">
        <f>G101</f>
        <v>0</v>
      </c>
      <c r="R100" s="40">
        <f>H101</f>
        <v>0</v>
      </c>
      <c r="S100" s="35"/>
    </row>
    <row r="101" spans="1:19" x14ac:dyDescent="0.3">
      <c r="B101" s="3"/>
      <c r="C101" s="4"/>
      <c r="D101" s="4"/>
      <c r="E101" s="11">
        <f>E100+$G$95</f>
        <v>0</v>
      </c>
      <c r="F101" s="11">
        <f>F100+$G$95</f>
        <v>0</v>
      </c>
      <c r="G101" s="11">
        <f>G100+$G$95</f>
        <v>0</v>
      </c>
      <c r="H101" s="11">
        <f>H100+$G$95</f>
        <v>0</v>
      </c>
      <c r="L101" s="35">
        <v>4</v>
      </c>
      <c r="M101" s="37">
        <f>B102</f>
        <v>0</v>
      </c>
      <c r="N101" s="38">
        <f>D102</f>
        <v>0</v>
      </c>
      <c r="O101" s="39">
        <f>E103</f>
        <v>0</v>
      </c>
      <c r="P101" s="40">
        <f>F103</f>
        <v>0</v>
      </c>
      <c r="Q101" s="39">
        <f>G103</f>
        <v>0</v>
      </c>
      <c r="R101" s="40">
        <f>H103</f>
        <v>0</v>
      </c>
      <c r="S101" s="35"/>
    </row>
    <row r="102" spans="1:19" x14ac:dyDescent="0.3">
      <c r="B102" s="3"/>
      <c r="C102" s="4">
        <v>4</v>
      </c>
      <c r="D102" s="4"/>
      <c r="L102" s="35">
        <v>5</v>
      </c>
      <c r="M102" s="37">
        <f>B104</f>
        <v>0</v>
      </c>
      <c r="N102" s="38">
        <f>D104</f>
        <v>0</v>
      </c>
      <c r="O102" s="39">
        <f>E105</f>
        <v>0</v>
      </c>
      <c r="P102" s="40">
        <f>F105</f>
        <v>0</v>
      </c>
      <c r="Q102" s="39">
        <f>G105</f>
        <v>0</v>
      </c>
      <c r="R102" s="40">
        <f>H105</f>
        <v>0</v>
      </c>
      <c r="S102" s="35"/>
    </row>
    <row r="103" spans="1:19" x14ac:dyDescent="0.3">
      <c r="B103" s="3"/>
      <c r="C103" s="4"/>
      <c r="D103" s="4"/>
      <c r="E103" s="11">
        <f>E102+$G$95</f>
        <v>0</v>
      </c>
      <c r="F103" s="11">
        <f>F102+$G$95</f>
        <v>0</v>
      </c>
      <c r="G103" s="11">
        <f>G102+$G$95</f>
        <v>0</v>
      </c>
      <c r="H103" s="11">
        <f>H102+$G$95</f>
        <v>0</v>
      </c>
      <c r="L103" s="35">
        <v>6</v>
      </c>
      <c r="M103" s="37">
        <f>B106</f>
        <v>0</v>
      </c>
      <c r="N103" s="38">
        <f>D106</f>
        <v>0</v>
      </c>
      <c r="O103" s="39">
        <f>E107</f>
        <v>0</v>
      </c>
      <c r="P103" s="40">
        <f>F107</f>
        <v>0</v>
      </c>
      <c r="Q103" s="39">
        <f>G107</f>
        <v>0</v>
      </c>
      <c r="R103" s="40">
        <f>H107</f>
        <v>0</v>
      </c>
      <c r="S103" s="35"/>
    </row>
    <row r="104" spans="1:19" x14ac:dyDescent="0.3">
      <c r="B104" s="3"/>
      <c r="C104" s="4">
        <v>5</v>
      </c>
      <c r="D104" s="4"/>
      <c r="L104" s="35" t="s">
        <v>53</v>
      </c>
      <c r="M104" s="35">
        <f>B108</f>
        <v>0</v>
      </c>
      <c r="N104" s="41">
        <f>D108</f>
        <v>0</v>
      </c>
      <c r="O104" s="42">
        <f>J96</f>
        <v>0</v>
      </c>
      <c r="P104" s="43">
        <f>J97</f>
        <v>0</v>
      </c>
      <c r="Q104" s="44" t="s">
        <v>55</v>
      </c>
      <c r="R104" s="45">
        <f>E95</f>
        <v>25</v>
      </c>
      <c r="S104" s="35"/>
    </row>
    <row r="105" spans="1:19" x14ac:dyDescent="0.3">
      <c r="B105" s="3"/>
      <c r="C105" s="4"/>
      <c r="D105" s="4"/>
      <c r="E105" s="11">
        <f>E104+$G$95</f>
        <v>0</v>
      </c>
      <c r="F105" s="11">
        <f>F104+$G$95</f>
        <v>0</v>
      </c>
      <c r="G105" s="11">
        <f>G104+$G$95</f>
        <v>0</v>
      </c>
      <c r="H105" s="11">
        <f>H104+$G$95</f>
        <v>0</v>
      </c>
    </row>
    <row r="106" spans="1:19" x14ac:dyDescent="0.3">
      <c r="B106" s="3"/>
      <c r="C106" s="4">
        <v>6</v>
      </c>
      <c r="D106" s="4"/>
    </row>
    <row r="107" spans="1:19" x14ac:dyDescent="0.3">
      <c r="B107" s="3"/>
      <c r="C107" s="4"/>
      <c r="D107" s="4"/>
      <c r="E107" s="11"/>
      <c r="F107" s="11">
        <f>F106+$G$95</f>
        <v>0</v>
      </c>
      <c r="G107" s="11">
        <f>G106+$G$95</f>
        <v>0</v>
      </c>
      <c r="H107" s="11">
        <f>H106+$G$95</f>
        <v>0</v>
      </c>
    </row>
    <row r="111" spans="1:19" x14ac:dyDescent="0.3">
      <c r="A111">
        <v>10</v>
      </c>
      <c r="C111" t="s">
        <v>23</v>
      </c>
      <c r="D111" t="s">
        <v>54</v>
      </c>
      <c r="E111">
        <v>25</v>
      </c>
      <c r="F111" s="2">
        <v>25</v>
      </c>
      <c r="G111">
        <f>(E111-F111)*0.0007</f>
        <v>0</v>
      </c>
    </row>
    <row r="112" spans="1:19" x14ac:dyDescent="0.3">
      <c r="B112" s="3"/>
      <c r="C112" s="4">
        <v>1</v>
      </c>
      <c r="D112" s="4"/>
      <c r="J112" s="5">
        <f>MIN(E113:H113,E115:H115,E117:H117,E119:H119,E121:H121,E123:H123)</f>
        <v>0</v>
      </c>
      <c r="L112" s="30" t="s">
        <v>56</v>
      </c>
      <c r="M112" s="30" t="s">
        <v>27</v>
      </c>
      <c r="N112" s="30" t="s">
        <v>28</v>
      </c>
      <c r="O112" s="31" t="s">
        <v>43</v>
      </c>
      <c r="P112" s="32"/>
      <c r="Q112" s="32"/>
      <c r="R112" s="33"/>
      <c r="S112" s="30" t="s">
        <v>30</v>
      </c>
    </row>
    <row r="113" spans="1:19" x14ac:dyDescent="0.3">
      <c r="B113" s="3"/>
      <c r="C113" s="4"/>
      <c r="D113" s="4"/>
      <c r="E113" s="11">
        <f>E112+$G$111</f>
        <v>0</v>
      </c>
      <c r="F113" s="11">
        <f>F112+$G$111</f>
        <v>0</v>
      </c>
      <c r="G113" s="11">
        <f>G112+$G$111</f>
        <v>0</v>
      </c>
      <c r="H113" s="11">
        <f>H112+$G$111</f>
        <v>0</v>
      </c>
      <c r="J113" s="5">
        <f>MAX(E113:H113,E115:H115,E117:H117,E119:H119,E121:H121,E123:H123)</f>
        <v>0</v>
      </c>
      <c r="L113" s="34"/>
      <c r="M113" s="34"/>
      <c r="N113" s="34"/>
      <c r="O113" s="35" t="s">
        <v>31</v>
      </c>
      <c r="P113" s="36" t="s">
        <v>32</v>
      </c>
      <c r="Q113" s="35" t="s">
        <v>33</v>
      </c>
      <c r="R113" s="36" t="s">
        <v>34</v>
      </c>
      <c r="S113" s="34"/>
    </row>
    <row r="114" spans="1:19" x14ac:dyDescent="0.3">
      <c r="B114" s="3"/>
      <c r="C114" s="4">
        <v>2</v>
      </c>
      <c r="D114" s="4"/>
      <c r="L114" s="35">
        <v>1</v>
      </c>
      <c r="M114" s="37">
        <f>B112</f>
        <v>0</v>
      </c>
      <c r="N114" s="38">
        <f>D112</f>
        <v>0</v>
      </c>
      <c r="O114" s="39">
        <f>E113</f>
        <v>0</v>
      </c>
      <c r="P114" s="40">
        <f>F113</f>
        <v>0</v>
      </c>
      <c r="Q114" s="39">
        <f>G113</f>
        <v>0</v>
      </c>
      <c r="R114" s="40">
        <f>H113</f>
        <v>0</v>
      </c>
      <c r="S114" s="35"/>
    </row>
    <row r="115" spans="1:19" x14ac:dyDescent="0.3">
      <c r="B115" s="3"/>
      <c r="C115" s="4"/>
      <c r="D115" s="4"/>
      <c r="E115" s="11">
        <f>E114+$G$111</f>
        <v>0</v>
      </c>
      <c r="F115" s="11">
        <f>F114+$G$111</f>
        <v>0</v>
      </c>
      <c r="G115" s="11">
        <f>G114+$G$111</f>
        <v>0</v>
      </c>
      <c r="H115" s="11">
        <f>H114+$G$111</f>
        <v>0</v>
      </c>
      <c r="J115" s="20">
        <f>MAX(D112:D123)</f>
        <v>0</v>
      </c>
      <c r="L115" s="35">
        <v>2</v>
      </c>
      <c r="M115" s="37">
        <f>B114</f>
        <v>0</v>
      </c>
      <c r="N115" s="38">
        <f>D114</f>
        <v>0</v>
      </c>
      <c r="O115" s="39">
        <f>E115</f>
        <v>0</v>
      </c>
      <c r="P115" s="40">
        <f>F115</f>
        <v>0</v>
      </c>
      <c r="Q115" s="39">
        <f>G115</f>
        <v>0</v>
      </c>
      <c r="R115" s="40">
        <f>H115</f>
        <v>0</v>
      </c>
      <c r="S115" s="35"/>
    </row>
    <row r="116" spans="1:19" x14ac:dyDescent="0.3">
      <c r="B116" s="3"/>
      <c r="C116" s="4">
        <v>3</v>
      </c>
      <c r="D116" s="4"/>
      <c r="J116" s="21">
        <f>MIN(D112:D123)</f>
        <v>0</v>
      </c>
      <c r="L116" s="35">
        <v>3</v>
      </c>
      <c r="M116" s="37">
        <f>B116</f>
        <v>0</v>
      </c>
      <c r="N116" s="38">
        <f>D116</f>
        <v>0</v>
      </c>
      <c r="O116" s="39">
        <f>E117</f>
        <v>0</v>
      </c>
      <c r="P116" s="40">
        <f>F117</f>
        <v>0</v>
      </c>
      <c r="Q116" s="39">
        <f>G117</f>
        <v>0</v>
      </c>
      <c r="R116" s="40">
        <f>H117</f>
        <v>0</v>
      </c>
      <c r="S116" s="35"/>
    </row>
    <row r="117" spans="1:19" x14ac:dyDescent="0.3">
      <c r="B117" s="3"/>
      <c r="C117" s="4"/>
      <c r="D117" s="4"/>
      <c r="E117" s="11">
        <f>E116+$G$111</f>
        <v>0</v>
      </c>
      <c r="F117" s="11">
        <f>F116+$G$111</f>
        <v>0</v>
      </c>
      <c r="G117" s="11">
        <f>G116+$G$111</f>
        <v>0</v>
      </c>
      <c r="H117" s="11">
        <f>H116+$G$111</f>
        <v>0</v>
      </c>
      <c r="L117" s="35">
        <v>4</v>
      </c>
      <c r="M117" s="37">
        <f>B118</f>
        <v>0</v>
      </c>
      <c r="N117" s="38">
        <f>D118</f>
        <v>0</v>
      </c>
      <c r="O117" s="39">
        <f>E119</f>
        <v>0</v>
      </c>
      <c r="P117" s="40">
        <f>F119</f>
        <v>0</v>
      </c>
      <c r="Q117" s="39">
        <f>G119</f>
        <v>0</v>
      </c>
      <c r="R117" s="40">
        <f>H119</f>
        <v>0</v>
      </c>
      <c r="S117" s="35"/>
    </row>
    <row r="118" spans="1:19" x14ac:dyDescent="0.3">
      <c r="B118" s="3"/>
      <c r="C118" s="4">
        <v>4</v>
      </c>
      <c r="D118" s="4"/>
      <c r="L118" s="35">
        <v>5</v>
      </c>
      <c r="M118" s="37">
        <f>B120</f>
        <v>0</v>
      </c>
      <c r="N118" s="38">
        <f>D120</f>
        <v>0</v>
      </c>
      <c r="O118" s="39">
        <f>E121</f>
        <v>0</v>
      </c>
      <c r="P118" s="40">
        <f>F121</f>
        <v>0</v>
      </c>
      <c r="Q118" s="39">
        <f>G121</f>
        <v>0</v>
      </c>
      <c r="R118" s="40">
        <f>H121</f>
        <v>0</v>
      </c>
      <c r="S118" s="35"/>
    </row>
    <row r="119" spans="1:19" x14ac:dyDescent="0.3">
      <c r="B119" s="3"/>
      <c r="C119" s="4"/>
      <c r="D119" s="4"/>
      <c r="E119" s="11">
        <f>E118+$G$111</f>
        <v>0</v>
      </c>
      <c r="F119" s="11">
        <f>F118+$G$111</f>
        <v>0</v>
      </c>
      <c r="G119" s="11">
        <f>G118+$G$111</f>
        <v>0</v>
      </c>
      <c r="H119" s="11">
        <f>H118+$G$111</f>
        <v>0</v>
      </c>
      <c r="L119" s="35">
        <v>6</v>
      </c>
      <c r="M119" s="37">
        <f>B122</f>
        <v>0</v>
      </c>
      <c r="N119" s="38">
        <f>D122</f>
        <v>0</v>
      </c>
      <c r="O119" s="39">
        <f>E123</f>
        <v>0</v>
      </c>
      <c r="P119" s="40">
        <f>F123</f>
        <v>0</v>
      </c>
      <c r="Q119" s="39">
        <f>G123</f>
        <v>0</v>
      </c>
      <c r="R119" s="40">
        <f>H123</f>
        <v>0</v>
      </c>
      <c r="S119" s="35"/>
    </row>
    <row r="120" spans="1:19" x14ac:dyDescent="0.3">
      <c r="B120" s="3"/>
      <c r="C120" s="4">
        <v>5</v>
      </c>
      <c r="D120" s="4"/>
      <c r="L120" s="35" t="s">
        <v>53</v>
      </c>
      <c r="M120" s="35">
        <f>B124</f>
        <v>0</v>
      </c>
      <c r="N120" s="41">
        <f>D124</f>
        <v>0</v>
      </c>
      <c r="O120" s="42">
        <f>J112</f>
        <v>0</v>
      </c>
      <c r="P120" s="43">
        <f>J113</f>
        <v>0</v>
      </c>
      <c r="Q120" s="44" t="s">
        <v>17</v>
      </c>
      <c r="R120" s="45">
        <f>E111</f>
        <v>25</v>
      </c>
      <c r="S120" s="35"/>
    </row>
    <row r="121" spans="1:19" x14ac:dyDescent="0.3">
      <c r="B121" s="3"/>
      <c r="C121" s="4"/>
      <c r="D121" s="4"/>
      <c r="E121" s="11">
        <f>E120+$G$111</f>
        <v>0</v>
      </c>
      <c r="F121" s="11">
        <f>F120+$G$111</f>
        <v>0</v>
      </c>
      <c r="G121" s="11">
        <f>G120+$G$111</f>
        <v>0</v>
      </c>
      <c r="H121" s="11">
        <f>H120+$G$111</f>
        <v>0</v>
      </c>
    </row>
    <row r="122" spans="1:19" x14ac:dyDescent="0.3">
      <c r="B122" s="3"/>
      <c r="C122" s="4">
        <v>6</v>
      </c>
      <c r="D122" s="4"/>
    </row>
    <row r="123" spans="1:19" x14ac:dyDescent="0.3">
      <c r="B123" s="3"/>
      <c r="C123" s="4"/>
      <c r="D123" s="4"/>
      <c r="E123" s="11">
        <f>E122+$G$111</f>
        <v>0</v>
      </c>
      <c r="F123" s="11">
        <f>F122+$G$111</f>
        <v>0</v>
      </c>
      <c r="G123" s="11">
        <f>G122+$G$111</f>
        <v>0</v>
      </c>
      <c r="H123" s="11">
        <f>H122+$G$111</f>
        <v>0</v>
      </c>
    </row>
    <row r="127" spans="1:19" x14ac:dyDescent="0.3">
      <c r="A127">
        <v>11</v>
      </c>
      <c r="C127" t="s">
        <v>40</v>
      </c>
      <c r="D127" t="s">
        <v>24</v>
      </c>
      <c r="E127">
        <v>25</v>
      </c>
      <c r="F127" s="2">
        <v>25</v>
      </c>
      <c r="G127">
        <f>(E127-F127)*0.0007</f>
        <v>0</v>
      </c>
    </row>
    <row r="128" spans="1:19" x14ac:dyDescent="0.3">
      <c r="B128" s="3"/>
      <c r="C128" s="4">
        <v>1</v>
      </c>
      <c r="D128" s="4"/>
      <c r="J128" s="5">
        <f>MIN(E129:H129,E131:H131,E133:H133,E135:H135,E137:H137,E139:H139)</f>
        <v>0</v>
      </c>
      <c r="L128" s="30" t="s">
        <v>50</v>
      </c>
      <c r="M128" s="30" t="s">
        <v>52</v>
      </c>
      <c r="N128" s="30" t="s">
        <v>28</v>
      </c>
      <c r="O128" s="31" t="s">
        <v>29</v>
      </c>
      <c r="P128" s="32"/>
      <c r="Q128" s="32"/>
      <c r="R128" s="33"/>
      <c r="S128" s="30" t="s">
        <v>51</v>
      </c>
    </row>
    <row r="129" spans="1:19" x14ac:dyDescent="0.3">
      <c r="B129" s="3"/>
      <c r="C129" s="4"/>
      <c r="D129" s="4"/>
      <c r="E129" s="11">
        <f>E128+$G$127</f>
        <v>0</v>
      </c>
      <c r="F129" s="11">
        <f>F128+$G$127</f>
        <v>0</v>
      </c>
      <c r="G129" s="11">
        <f>G128+$G$127</f>
        <v>0</v>
      </c>
      <c r="H129" s="11">
        <f>H128+$G$127</f>
        <v>0</v>
      </c>
      <c r="J129" s="5">
        <f>MAX(E129:H129,E131:H131,E133:H133,E135:H135,E137:H137,E139:H139)</f>
        <v>0</v>
      </c>
      <c r="L129" s="34"/>
      <c r="M129" s="34"/>
      <c r="N129" s="34"/>
      <c r="O129" s="35" t="s">
        <v>44</v>
      </c>
      <c r="P129" s="36" t="s">
        <v>32</v>
      </c>
      <c r="Q129" s="35" t="s">
        <v>33</v>
      </c>
      <c r="R129" s="36" t="s">
        <v>34</v>
      </c>
      <c r="S129" s="34"/>
    </row>
    <row r="130" spans="1:19" x14ac:dyDescent="0.3">
      <c r="B130" s="3"/>
      <c r="C130" s="4">
        <v>2</v>
      </c>
      <c r="D130" s="4"/>
      <c r="L130" s="35">
        <v>1</v>
      </c>
      <c r="M130" s="37">
        <f>B128</f>
        <v>0</v>
      </c>
      <c r="N130" s="38">
        <f>D128</f>
        <v>0</v>
      </c>
      <c r="O130" s="39">
        <f>E129</f>
        <v>0</v>
      </c>
      <c r="P130" s="40">
        <f>F129</f>
        <v>0</v>
      </c>
      <c r="Q130" s="39">
        <f>G129</f>
        <v>0</v>
      </c>
      <c r="R130" s="40">
        <f>H129</f>
        <v>0</v>
      </c>
      <c r="S130" s="35"/>
    </row>
    <row r="131" spans="1:19" x14ac:dyDescent="0.3">
      <c r="B131" s="3"/>
      <c r="C131" s="4"/>
      <c r="D131" s="4"/>
      <c r="E131" s="11">
        <f>E130+$G$127</f>
        <v>0</v>
      </c>
      <c r="F131" s="11">
        <f>F130+$G$127</f>
        <v>0</v>
      </c>
      <c r="G131" s="11">
        <f>G130+$G$127</f>
        <v>0</v>
      </c>
      <c r="H131" s="11">
        <f>H130+$G$127</f>
        <v>0</v>
      </c>
      <c r="J131" s="20">
        <f>MAX(D128:D139)</f>
        <v>0</v>
      </c>
      <c r="L131" s="35">
        <v>2</v>
      </c>
      <c r="M131" s="37">
        <f>B130</f>
        <v>0</v>
      </c>
      <c r="N131" s="38">
        <f>D130</f>
        <v>0</v>
      </c>
      <c r="O131" s="39">
        <f>E131</f>
        <v>0</v>
      </c>
      <c r="P131" s="40">
        <f>F131</f>
        <v>0</v>
      </c>
      <c r="Q131" s="39">
        <f>G131</f>
        <v>0</v>
      </c>
      <c r="R131" s="40">
        <f>H131</f>
        <v>0</v>
      </c>
      <c r="S131" s="35"/>
    </row>
    <row r="132" spans="1:19" x14ac:dyDescent="0.3">
      <c r="B132" s="3"/>
      <c r="C132" s="4">
        <v>3</v>
      </c>
      <c r="D132" s="4"/>
      <c r="J132" s="21">
        <f>MIN(D128:D139)</f>
        <v>0</v>
      </c>
      <c r="L132" s="35">
        <v>3</v>
      </c>
      <c r="M132" s="37">
        <f>B132</f>
        <v>0</v>
      </c>
      <c r="N132" s="38">
        <f>D132</f>
        <v>0</v>
      </c>
      <c r="O132" s="39">
        <f>E133</f>
        <v>0</v>
      </c>
      <c r="P132" s="40">
        <f>F133</f>
        <v>0</v>
      </c>
      <c r="Q132" s="39">
        <f>G133</f>
        <v>0</v>
      </c>
      <c r="R132" s="40">
        <f>H133</f>
        <v>0</v>
      </c>
      <c r="S132" s="35"/>
    </row>
    <row r="133" spans="1:19" x14ac:dyDescent="0.3">
      <c r="B133" s="3"/>
      <c r="C133" s="4"/>
      <c r="D133" s="4"/>
      <c r="E133" s="11">
        <f>E132+$G$127</f>
        <v>0</v>
      </c>
      <c r="F133" s="11">
        <f>F132+$G$127</f>
        <v>0</v>
      </c>
      <c r="G133" s="11">
        <f>G132+$G$127</f>
        <v>0</v>
      </c>
      <c r="H133" s="11">
        <f>H132+$G$127</f>
        <v>0</v>
      </c>
      <c r="L133" s="35">
        <v>4</v>
      </c>
      <c r="M133" s="37">
        <f>B134</f>
        <v>0</v>
      </c>
      <c r="N133" s="38">
        <f>D134</f>
        <v>0</v>
      </c>
      <c r="O133" s="39">
        <f>E135</f>
        <v>0</v>
      </c>
      <c r="P133" s="40">
        <f>F135</f>
        <v>0</v>
      </c>
      <c r="Q133" s="39">
        <f>G135</f>
        <v>0</v>
      </c>
      <c r="R133" s="40">
        <f>H135</f>
        <v>0</v>
      </c>
      <c r="S133" s="35"/>
    </row>
    <row r="134" spans="1:19" x14ac:dyDescent="0.3">
      <c r="B134" s="3"/>
      <c r="C134" s="4">
        <v>4</v>
      </c>
      <c r="D134" s="4"/>
      <c r="L134" s="35">
        <v>5</v>
      </c>
      <c r="M134" s="37">
        <f>B136</f>
        <v>0</v>
      </c>
      <c r="N134" s="38">
        <f>D136</f>
        <v>0</v>
      </c>
      <c r="O134" s="39">
        <f>E137</f>
        <v>0</v>
      </c>
      <c r="P134" s="40">
        <f>F137</f>
        <v>0</v>
      </c>
      <c r="Q134" s="39">
        <f>G137</f>
        <v>0</v>
      </c>
      <c r="R134" s="40">
        <f>H137</f>
        <v>0</v>
      </c>
      <c r="S134" s="35"/>
    </row>
    <row r="135" spans="1:19" x14ac:dyDescent="0.3">
      <c r="B135" s="3"/>
      <c r="C135" s="4"/>
      <c r="D135" s="4"/>
      <c r="E135" s="11">
        <f>E134+$G$127</f>
        <v>0</v>
      </c>
      <c r="F135" s="11">
        <f>F134+$G$127</f>
        <v>0</v>
      </c>
      <c r="G135" s="11">
        <f>G134+$G$127</f>
        <v>0</v>
      </c>
      <c r="H135" s="11">
        <f>H134+$G$127</f>
        <v>0</v>
      </c>
      <c r="L135" s="35">
        <v>6</v>
      </c>
      <c r="M135" s="37">
        <f>B138</f>
        <v>0</v>
      </c>
      <c r="N135" s="38">
        <f>D138</f>
        <v>0</v>
      </c>
      <c r="O135" s="39">
        <f>E139</f>
        <v>0</v>
      </c>
      <c r="P135" s="40">
        <f>F139</f>
        <v>0</v>
      </c>
      <c r="Q135" s="39">
        <f>G139</f>
        <v>0</v>
      </c>
      <c r="R135" s="40">
        <f>H139</f>
        <v>0</v>
      </c>
      <c r="S135" s="35"/>
    </row>
    <row r="136" spans="1:19" x14ac:dyDescent="0.3">
      <c r="B136" s="3"/>
      <c r="C136" s="4">
        <v>5</v>
      </c>
      <c r="D136" s="4"/>
      <c r="L136" s="35" t="s">
        <v>53</v>
      </c>
      <c r="M136" s="35">
        <f>B140</f>
        <v>0</v>
      </c>
      <c r="N136" s="41">
        <f>D140</f>
        <v>0</v>
      </c>
      <c r="O136" s="42">
        <f>J128</f>
        <v>0</v>
      </c>
      <c r="P136" s="43">
        <f>J129</f>
        <v>0</v>
      </c>
      <c r="Q136" s="44" t="s">
        <v>17</v>
      </c>
      <c r="R136" s="45">
        <f>E127</f>
        <v>25</v>
      </c>
      <c r="S136" s="35"/>
    </row>
    <row r="137" spans="1:19" x14ac:dyDescent="0.3">
      <c r="B137" s="3"/>
      <c r="C137" s="4"/>
      <c r="D137" s="4"/>
      <c r="E137" s="11">
        <f>E136+$G$127</f>
        <v>0</v>
      </c>
      <c r="F137" s="11">
        <f>F136+$G$127</f>
        <v>0</v>
      </c>
      <c r="G137" s="11">
        <f>G136+$G$127</f>
        <v>0</v>
      </c>
      <c r="H137" s="11">
        <f>H136+$G$127</f>
        <v>0</v>
      </c>
    </row>
    <row r="138" spans="1:19" x14ac:dyDescent="0.3">
      <c r="B138" s="3"/>
      <c r="C138" s="4">
        <v>6</v>
      </c>
      <c r="D138" s="4"/>
    </row>
    <row r="139" spans="1:19" x14ac:dyDescent="0.3">
      <c r="B139" s="3"/>
      <c r="C139" s="4"/>
      <c r="D139" s="4"/>
      <c r="E139" s="11">
        <f>E138+$G$127</f>
        <v>0</v>
      </c>
      <c r="F139" s="11">
        <f>F138+$G$127</f>
        <v>0</v>
      </c>
      <c r="G139" s="11">
        <f>G138+$G$127</f>
        <v>0</v>
      </c>
      <c r="H139" s="11">
        <f>H138+$G$127</f>
        <v>0</v>
      </c>
    </row>
    <row r="142" spans="1:19" x14ac:dyDescent="0.3">
      <c r="A142">
        <v>12</v>
      </c>
      <c r="C142" t="s">
        <v>23</v>
      </c>
      <c r="D142" t="s">
        <v>54</v>
      </c>
      <c r="E142">
        <v>25</v>
      </c>
      <c r="F142" s="2">
        <v>25</v>
      </c>
      <c r="G142">
        <f>(E142-F142)*0.0007</f>
        <v>0</v>
      </c>
    </row>
    <row r="143" spans="1:19" x14ac:dyDescent="0.3">
      <c r="B143" s="3"/>
      <c r="C143" s="4">
        <v>1</v>
      </c>
      <c r="D143" s="4"/>
      <c r="J143" s="5">
        <f>MIN(E144:H144,E146:H146,E148:H148,E150:H150,E152:H152,E154:H154)</f>
        <v>0</v>
      </c>
      <c r="L143" s="30" t="s">
        <v>50</v>
      </c>
      <c r="M143" s="30" t="s">
        <v>52</v>
      </c>
      <c r="N143" s="30" t="s">
        <v>28</v>
      </c>
      <c r="O143" s="31" t="s">
        <v>29</v>
      </c>
      <c r="P143" s="32"/>
      <c r="Q143" s="32"/>
      <c r="R143" s="33"/>
      <c r="S143" s="30" t="s">
        <v>51</v>
      </c>
    </row>
    <row r="144" spans="1:19" x14ac:dyDescent="0.3">
      <c r="B144" s="3"/>
      <c r="C144" s="4"/>
      <c r="D144" s="4"/>
      <c r="E144" s="11">
        <f>E143+$G$142</f>
        <v>0</v>
      </c>
      <c r="F144" s="11">
        <f>F143+$G$142</f>
        <v>0</v>
      </c>
      <c r="G144" s="11">
        <f>G143+$G$142</f>
        <v>0</v>
      </c>
      <c r="H144" s="11">
        <f>H143+$G$142</f>
        <v>0</v>
      </c>
      <c r="J144" s="5">
        <f>MAX(E144:H144,E146:H146,E148:H148,E150:H150,E152:H152,E154:H154)</f>
        <v>0</v>
      </c>
      <c r="L144" s="34"/>
      <c r="M144" s="34"/>
      <c r="N144" s="34"/>
      <c r="O144" s="35" t="s">
        <v>44</v>
      </c>
      <c r="P144" s="36" t="s">
        <v>45</v>
      </c>
      <c r="Q144" s="35" t="s">
        <v>33</v>
      </c>
      <c r="R144" s="36" t="s">
        <v>34</v>
      </c>
      <c r="S144" s="34"/>
    </row>
    <row r="145" spans="2:19" x14ac:dyDescent="0.3">
      <c r="B145" s="3"/>
      <c r="C145" s="4">
        <v>2</v>
      </c>
      <c r="D145" s="4"/>
      <c r="L145" s="35">
        <v>1</v>
      </c>
      <c r="M145" s="37">
        <f>B143</f>
        <v>0</v>
      </c>
      <c r="N145" s="38">
        <f>D143</f>
        <v>0</v>
      </c>
      <c r="O145" s="39">
        <f>E144</f>
        <v>0</v>
      </c>
      <c r="P145" s="40">
        <f>F144</f>
        <v>0</v>
      </c>
      <c r="Q145" s="39">
        <f>G144</f>
        <v>0</v>
      </c>
      <c r="R145" s="40">
        <f>H144</f>
        <v>0</v>
      </c>
      <c r="S145" s="35"/>
    </row>
    <row r="146" spans="2:19" x14ac:dyDescent="0.3">
      <c r="B146" s="3"/>
      <c r="C146" s="4"/>
      <c r="D146" s="4"/>
      <c r="E146" s="11">
        <f>E145+$G$142</f>
        <v>0</v>
      </c>
      <c r="F146" s="11">
        <f>F145+$G$142</f>
        <v>0</v>
      </c>
      <c r="G146" s="11">
        <f>G145+$G$142</f>
        <v>0</v>
      </c>
      <c r="H146" s="11">
        <f>H145+$G$142</f>
        <v>0</v>
      </c>
      <c r="J146" s="20">
        <f>MAX(D143:D154)</f>
        <v>0</v>
      </c>
      <c r="L146" s="35">
        <v>2</v>
      </c>
      <c r="M146" s="37">
        <f>B145</f>
        <v>0</v>
      </c>
      <c r="N146" s="38">
        <f>D145</f>
        <v>0</v>
      </c>
      <c r="O146" s="39">
        <f>E146</f>
        <v>0</v>
      </c>
      <c r="P146" s="40">
        <f>F146</f>
        <v>0</v>
      </c>
      <c r="Q146" s="39">
        <f>G146</f>
        <v>0</v>
      </c>
      <c r="R146" s="40">
        <f>H146</f>
        <v>0</v>
      </c>
      <c r="S146" s="35"/>
    </row>
    <row r="147" spans="2:19" x14ac:dyDescent="0.3">
      <c r="B147" s="3"/>
      <c r="C147" s="4">
        <v>3</v>
      </c>
      <c r="D147" s="4"/>
      <c r="J147" s="21">
        <f>MIN(D143:D154)</f>
        <v>0</v>
      </c>
      <c r="L147" s="35">
        <v>3</v>
      </c>
      <c r="M147" s="37">
        <f>B147</f>
        <v>0</v>
      </c>
      <c r="N147" s="38">
        <f>D147</f>
        <v>0</v>
      </c>
      <c r="O147" s="39">
        <f>E148</f>
        <v>0</v>
      </c>
      <c r="P147" s="40">
        <f>F148</f>
        <v>0</v>
      </c>
      <c r="Q147" s="39">
        <f>G148</f>
        <v>0</v>
      </c>
      <c r="R147" s="40">
        <f>H148</f>
        <v>0</v>
      </c>
      <c r="S147" s="35"/>
    </row>
    <row r="148" spans="2:19" x14ac:dyDescent="0.3">
      <c r="B148" s="3"/>
      <c r="C148" s="4"/>
      <c r="D148" s="4"/>
      <c r="E148" s="11">
        <f>E147+$G$142</f>
        <v>0</v>
      </c>
      <c r="F148" s="11">
        <f>F147+$G$142</f>
        <v>0</v>
      </c>
      <c r="G148" s="11">
        <f>G147+$G$142</f>
        <v>0</v>
      </c>
      <c r="H148" s="11">
        <f>H147+$G$142</f>
        <v>0</v>
      </c>
      <c r="L148" s="35">
        <v>4</v>
      </c>
      <c r="M148" s="37">
        <f>B149</f>
        <v>0</v>
      </c>
      <c r="N148" s="38">
        <f>D149</f>
        <v>0</v>
      </c>
      <c r="O148" s="39">
        <f>E150</f>
        <v>0</v>
      </c>
      <c r="P148" s="40">
        <f>F150</f>
        <v>0</v>
      </c>
      <c r="Q148" s="39">
        <f>G150</f>
        <v>0</v>
      </c>
      <c r="R148" s="40">
        <f>H150</f>
        <v>0</v>
      </c>
      <c r="S148" s="35"/>
    </row>
    <row r="149" spans="2:19" x14ac:dyDescent="0.3">
      <c r="B149" s="3"/>
      <c r="C149" s="4">
        <v>4</v>
      </c>
      <c r="D149" s="4"/>
      <c r="L149" s="35">
        <v>5</v>
      </c>
      <c r="M149" s="37">
        <f>B151</f>
        <v>0</v>
      </c>
      <c r="N149" s="38">
        <f>D151</f>
        <v>0</v>
      </c>
      <c r="O149" s="39">
        <f>E152</f>
        <v>0</v>
      </c>
      <c r="P149" s="40">
        <f>F152</f>
        <v>0</v>
      </c>
      <c r="Q149" s="39">
        <f>G152</f>
        <v>0</v>
      </c>
      <c r="R149" s="40">
        <f>H152</f>
        <v>0</v>
      </c>
      <c r="S149" s="35"/>
    </row>
    <row r="150" spans="2:19" x14ac:dyDescent="0.3">
      <c r="B150" s="3"/>
      <c r="C150" s="4"/>
      <c r="D150" s="4"/>
      <c r="E150" s="11">
        <f>E149+$G$142</f>
        <v>0</v>
      </c>
      <c r="F150" s="11">
        <f>F149+$G$142</f>
        <v>0</v>
      </c>
      <c r="G150" s="11">
        <f>G149+$G$142</f>
        <v>0</v>
      </c>
      <c r="H150" s="11">
        <f>H149+$G$142</f>
        <v>0</v>
      </c>
      <c r="L150" s="35">
        <v>6</v>
      </c>
      <c r="M150" s="37">
        <f>B153</f>
        <v>0</v>
      </c>
      <c r="N150" s="38">
        <f>D153</f>
        <v>0</v>
      </c>
      <c r="O150" s="39">
        <f>E154</f>
        <v>0</v>
      </c>
      <c r="P150" s="40">
        <f>F154</f>
        <v>0</v>
      </c>
      <c r="Q150" s="39">
        <f>G154</f>
        <v>0</v>
      </c>
      <c r="R150" s="40">
        <f>H154</f>
        <v>0</v>
      </c>
      <c r="S150" s="35"/>
    </row>
    <row r="151" spans="2:19" x14ac:dyDescent="0.3">
      <c r="B151" s="3"/>
      <c r="C151" s="4">
        <v>5</v>
      </c>
      <c r="D151" s="4"/>
      <c r="L151" s="35" t="s">
        <v>53</v>
      </c>
      <c r="M151" s="35">
        <f>B155</f>
        <v>0</v>
      </c>
      <c r="N151" s="41">
        <f>D155</f>
        <v>0</v>
      </c>
      <c r="O151" s="42">
        <f>J143</f>
        <v>0</v>
      </c>
      <c r="P151" s="43">
        <f>J144</f>
        <v>0</v>
      </c>
      <c r="Q151" s="44" t="s">
        <v>17</v>
      </c>
      <c r="R151" s="45">
        <f>E142</f>
        <v>25</v>
      </c>
      <c r="S151" s="35"/>
    </row>
    <row r="152" spans="2:19" x14ac:dyDescent="0.3">
      <c r="B152" s="3"/>
      <c r="C152" s="4"/>
      <c r="D152" s="4"/>
      <c r="E152" s="11">
        <f>E151+$G$142</f>
        <v>0</v>
      </c>
      <c r="F152" s="11">
        <f>F151+$G$142</f>
        <v>0</v>
      </c>
      <c r="G152" s="11">
        <f>G151+$G$142</f>
        <v>0</v>
      </c>
      <c r="H152" s="11">
        <f>H151+$G$142</f>
        <v>0</v>
      </c>
    </row>
    <row r="153" spans="2:19" x14ac:dyDescent="0.3">
      <c r="B153" s="3"/>
      <c r="C153" s="4">
        <v>6</v>
      </c>
      <c r="D153" s="4"/>
    </row>
    <row r="154" spans="2:19" x14ac:dyDescent="0.3">
      <c r="B154" s="3"/>
      <c r="C154" s="4"/>
      <c r="D154" s="4"/>
      <c r="E154" s="11">
        <f>E153+$G$142</f>
        <v>0</v>
      </c>
      <c r="F154" s="11">
        <f>F153+$G$142</f>
        <v>0</v>
      </c>
      <c r="G154" s="11">
        <f>G153+$G$142</f>
        <v>0</v>
      </c>
      <c r="H154" s="11">
        <f>H153+$G$142</f>
        <v>0</v>
      </c>
    </row>
  </sheetData>
  <mergeCells count="229"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8:B139"/>
    <mergeCell ref="C138:C139"/>
    <mergeCell ref="D138:D139"/>
    <mergeCell ref="B143:B144"/>
    <mergeCell ref="C143:C144"/>
    <mergeCell ref="D143:D144"/>
    <mergeCell ref="B134:B135"/>
    <mergeCell ref="C134:C135"/>
    <mergeCell ref="D134:D135"/>
    <mergeCell ref="B136:B137"/>
    <mergeCell ref="C136:C137"/>
    <mergeCell ref="D136:D137"/>
    <mergeCell ref="O128:R128"/>
    <mergeCell ref="S128:S129"/>
    <mergeCell ref="B130:B131"/>
    <mergeCell ref="C130:C131"/>
    <mergeCell ref="D130:D131"/>
    <mergeCell ref="B132:B133"/>
    <mergeCell ref="C132:C133"/>
    <mergeCell ref="D132:D133"/>
    <mergeCell ref="B128:B129"/>
    <mergeCell ref="C128:C129"/>
    <mergeCell ref="D128:D129"/>
    <mergeCell ref="L128:L129"/>
    <mergeCell ref="M128:M129"/>
    <mergeCell ref="N128:N129"/>
    <mergeCell ref="B120:B121"/>
    <mergeCell ref="C120:C121"/>
    <mergeCell ref="D120:D121"/>
    <mergeCell ref="B122:B123"/>
    <mergeCell ref="C122:C123"/>
    <mergeCell ref="D122:D123"/>
    <mergeCell ref="B116:B117"/>
    <mergeCell ref="C116:C117"/>
    <mergeCell ref="D116:D117"/>
    <mergeCell ref="B118:B119"/>
    <mergeCell ref="C118:C119"/>
    <mergeCell ref="D118:D119"/>
    <mergeCell ref="L112:L113"/>
    <mergeCell ref="M112:M113"/>
    <mergeCell ref="N112:N113"/>
    <mergeCell ref="O112:R112"/>
    <mergeCell ref="S112:S113"/>
    <mergeCell ref="B114:B115"/>
    <mergeCell ref="C114:C115"/>
    <mergeCell ref="D114:D115"/>
    <mergeCell ref="B106:B107"/>
    <mergeCell ref="C106:C107"/>
    <mergeCell ref="D106:D107"/>
    <mergeCell ref="B112:B113"/>
    <mergeCell ref="C112:C113"/>
    <mergeCell ref="D112:D113"/>
    <mergeCell ref="B102:B103"/>
    <mergeCell ref="C102:C103"/>
    <mergeCell ref="D102:D103"/>
    <mergeCell ref="B104:B105"/>
    <mergeCell ref="C104:C105"/>
    <mergeCell ref="D104:D105"/>
    <mergeCell ref="O96:R96"/>
    <mergeCell ref="S96:S97"/>
    <mergeCell ref="B98:B99"/>
    <mergeCell ref="C98:C99"/>
    <mergeCell ref="D98:D99"/>
    <mergeCell ref="B100:B101"/>
    <mergeCell ref="C100:C101"/>
    <mergeCell ref="D100:D101"/>
    <mergeCell ref="B96:B97"/>
    <mergeCell ref="C96:C97"/>
    <mergeCell ref="D96:D97"/>
    <mergeCell ref="L96:L97"/>
    <mergeCell ref="M96:M97"/>
    <mergeCell ref="N96:N97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4:B75"/>
    <mergeCell ref="C74:C75"/>
    <mergeCell ref="D74:D75"/>
    <mergeCell ref="B80:B81"/>
    <mergeCell ref="C80:C81"/>
    <mergeCell ref="D80:D81"/>
    <mergeCell ref="B70:B71"/>
    <mergeCell ref="C70:C71"/>
    <mergeCell ref="D70:D71"/>
    <mergeCell ref="B72:B73"/>
    <mergeCell ref="C72:C73"/>
    <mergeCell ref="D72:D73"/>
    <mergeCell ref="O64:R64"/>
    <mergeCell ref="S64:S65"/>
    <mergeCell ref="B66:B67"/>
    <mergeCell ref="C66:C67"/>
    <mergeCell ref="D66:D67"/>
    <mergeCell ref="B68:B69"/>
    <mergeCell ref="C68:C69"/>
    <mergeCell ref="D68:D69"/>
    <mergeCell ref="B64:B65"/>
    <mergeCell ref="C64:C65"/>
    <mergeCell ref="D64:D65"/>
    <mergeCell ref="L64:L65"/>
    <mergeCell ref="M64:M65"/>
    <mergeCell ref="N64:N65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6:B27"/>
    <mergeCell ref="C26:C27"/>
    <mergeCell ref="D26:D27"/>
    <mergeCell ref="B28:B29"/>
    <mergeCell ref="C28:C29"/>
    <mergeCell ref="D28:D29"/>
    <mergeCell ref="B22:B23"/>
    <mergeCell ref="C22:C23"/>
    <mergeCell ref="D22:D23"/>
    <mergeCell ref="B24:B25"/>
    <mergeCell ref="C24:C25"/>
    <mergeCell ref="D24:D25"/>
    <mergeCell ref="L18:L19"/>
    <mergeCell ref="M18:M19"/>
    <mergeCell ref="N18:N19"/>
    <mergeCell ref="O18:R18"/>
    <mergeCell ref="S18:S19"/>
    <mergeCell ref="B20:B21"/>
    <mergeCell ref="C20:C21"/>
    <mergeCell ref="D20:D21"/>
    <mergeCell ref="B13:B14"/>
    <mergeCell ref="C13:C14"/>
    <mergeCell ref="D13:D14"/>
    <mergeCell ref="B18:B19"/>
    <mergeCell ref="C18:C19"/>
    <mergeCell ref="D18:D19"/>
    <mergeCell ref="B9:B10"/>
    <mergeCell ref="C9:C10"/>
    <mergeCell ref="D9:D10"/>
    <mergeCell ref="B11:B12"/>
    <mergeCell ref="C11:C12"/>
    <mergeCell ref="D11:D12"/>
    <mergeCell ref="S3:S4"/>
    <mergeCell ref="B5:B6"/>
    <mergeCell ref="C5:C6"/>
    <mergeCell ref="D5:D6"/>
    <mergeCell ref="B7:B8"/>
    <mergeCell ref="C7:C8"/>
    <mergeCell ref="D7:D8"/>
    <mergeCell ref="B3:B4"/>
    <mergeCell ref="C3:C4"/>
    <mergeCell ref="D3:D4"/>
    <mergeCell ref="L3:L4"/>
    <mergeCell ref="M3:M4"/>
    <mergeCell ref="O3:R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221220(푸른솔GC)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2022-12-21T07:38:03Z</dcterms:created>
  <dcterms:modified xsi:type="dcterms:W3CDTF">2022-12-21T07:38:31Z</dcterms:modified>
</cp:coreProperties>
</file>