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8_{AC46F780-5663-44EC-9C7B-AF652599FF1A}" xr6:coauthVersionLast="47" xr6:coauthVersionMax="47" xr10:uidLastSave="{00000000-0000-0000-0000-000000000000}"/>
  <bookViews>
    <workbookView xWindow="660" yWindow="1125" windowWidth="23070" windowHeight="12555" xr2:uid="{00000000-000D-0000-FFFF-FFFF00000000}"/>
  </bookViews>
  <sheets>
    <sheet name="정류기" sheetId="8" r:id="rId1"/>
    <sheet name="조명등" sheetId="12" r:id="rId2"/>
    <sheet name="전산실UPS" sheetId="13" r:id="rId3"/>
    <sheet name="발전기" sheetId="10" r:id="rId4"/>
    <sheet name="Sheet1" sheetId="11" r:id="rId5"/>
  </sheets>
  <definedNames>
    <definedName name="_xlnm._FilterDatabase" localSheetId="3" hidden="1">발전기!$A$6:$D$46</definedName>
    <definedName name="_xlnm._FilterDatabase" localSheetId="2" hidden="1">전산실UPS!$A$6:$D$46</definedName>
    <definedName name="_xlnm._FilterDatabase" localSheetId="0" hidden="1">정류기!$A$6:$D$46</definedName>
    <definedName name="_xlnm._FilterDatabase" localSheetId="1" hidden="1">조명등!$A$6:$D$46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2" l="1"/>
  <c r="H11" i="13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I8" i="10"/>
  <c r="H8" i="10"/>
  <c r="G8" i="10"/>
  <c r="D8" i="10"/>
  <c r="I7" i="10"/>
  <c r="H7" i="10"/>
  <c r="G7" i="10"/>
  <c r="D7" i="10"/>
  <c r="O3" i="10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I8" i="12"/>
  <c r="H8" i="12"/>
  <c r="G8" i="12"/>
  <c r="D8" i="12"/>
  <c r="I7" i="12"/>
  <c r="H7" i="12"/>
  <c r="G7" i="12"/>
  <c r="D7" i="12"/>
  <c r="O3" i="12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I8" i="8"/>
  <c r="H8" i="8"/>
  <c r="G8" i="8"/>
  <c r="D8" i="8"/>
  <c r="I7" i="8"/>
  <c r="H7" i="8"/>
  <c r="G7" i="8"/>
  <c r="D7" i="8"/>
  <c r="O3" i="8"/>
</calcChain>
</file>

<file path=xl/sharedStrings.xml><?xml version="1.0" encoding="utf-8"?>
<sst xmlns="http://schemas.openxmlformats.org/spreadsheetml/2006/main" count="139" uniqueCount="46">
  <si>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</si>
  <si>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</si>
  <si>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</si>
  <si>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</si>
  <si>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</si>
  <si>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</si>
  <si>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</si>
  <si>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</si>
  <si>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</si>
  <si>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</si>
  <si>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</si>
  <si>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</si>
  <si>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</si>
  <si>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</si>
  <si>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</si>
  <si>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</si>
  <si>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</si>
  <si>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</si>
  <si>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</si>
  <si>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</si>
  <si>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</si>
  <si>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</si>
  <si>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</si>
  <si>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</si>
  <si>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</si>
  <si>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ESP</t>
    <phoneticPr fontId="2" type="noConversion"/>
  </si>
  <si>
    <t>정류기</t>
    <phoneticPr fontId="2" type="noConversion"/>
  </si>
  <si>
    <t>BS</t>
    <phoneticPr fontId="2" type="noConversion"/>
  </si>
  <si>
    <t>발전기</t>
    <phoneticPr fontId="2" type="noConversion"/>
  </si>
  <si>
    <t>RP</t>
    <phoneticPr fontId="2" type="noConversion"/>
  </si>
  <si>
    <t>No</t>
    <phoneticPr fontId="2" type="noConversion"/>
  </si>
  <si>
    <t>조명등용</t>
    <phoneticPr fontId="2" type="noConversion"/>
  </si>
  <si>
    <r>
      <t>내부저항(m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</si>
  <si>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구분</t>
    <phoneticPr fontId="2" type="noConversion"/>
  </si>
  <si>
    <t>롯데마트익산점</t>
    <phoneticPr fontId="2" type="noConversion"/>
  </si>
  <si>
    <t>2019.08.14</t>
    <phoneticPr fontId="2" type="noConversion"/>
  </si>
  <si>
    <t>2019.11.13</t>
    <phoneticPr fontId="2" type="noConversion"/>
  </si>
  <si>
    <t>2022.02.13</t>
    <phoneticPr fontId="2" type="noConversion"/>
  </si>
  <si>
    <t>2022.03.01</t>
    <phoneticPr fontId="2" type="noConversion"/>
  </si>
  <si>
    <t>비상발전기</t>
    <phoneticPr fontId="2" type="noConversion"/>
  </si>
  <si>
    <t>2017.11.09</t>
    <phoneticPr fontId="2" type="noConversion"/>
  </si>
  <si>
    <t>2017.11.20</t>
    <phoneticPr fontId="2" type="noConversion"/>
  </si>
  <si>
    <t>전산실UPS</t>
    <phoneticPr fontId="2" type="noConversion"/>
  </si>
  <si>
    <t>GPL12520</t>
    <phoneticPr fontId="2" type="noConversion"/>
  </si>
  <si>
    <t>2019.05.28</t>
    <phoneticPr fontId="2" type="noConversion"/>
  </si>
  <si>
    <t>2019.06.10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</si>
</sst>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BBD0E-894C-4672-8CCA-1B4C56FFB6E4}">
  <dimension ref="A1:O186"/>
  <sheetViews>
    <sheetView tabSelected="1" zoomScale="90" zoomScaleNormal="90" workbookViewId="0">
      <selection activeCell="E194" sqref="E19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45371</v>
      </c>
      <c r="B3" s="7" t="s">
        <v>34</v>
      </c>
      <c r="C3" s="7" t="s">
        <v>26</v>
      </c>
      <c r="D3" s="7" t="s">
        <v>27</v>
      </c>
      <c r="E3" s="8" t="s">
        <v>25</v>
      </c>
      <c r="F3" s="9">
        <v>100</v>
      </c>
      <c r="G3" s="32" t="s">
        <v>35</v>
      </c>
      <c r="H3" s="32" t="s">
        <v>36</v>
      </c>
      <c r="I3" s="8">
        <v>3.3</v>
      </c>
      <c r="J3" s="9">
        <v>9</v>
      </c>
      <c r="K3" s="10">
        <v>22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13.07</v>
      </c>
      <c r="C7" s="22">
        <v>4.22</v>
      </c>
      <c r="D7" s="23">
        <f t="shared" ref="D7:D70" si="0">C7/$I$3</f>
        <v>1.2787878787878788</v>
      </c>
      <c r="E7" s="2"/>
      <c r="F7" s="24" t="s">
        <v>20</v>
      </c>
      <c r="G7" s="25">
        <f>MAX(B7:B114)</f>
        <v>13.32</v>
      </c>
      <c r="H7" s="25">
        <f>MAX(C7:C114)</f>
        <v>4.92</v>
      </c>
      <c r="I7" s="35">
        <f>H7/$I$3</f>
        <v>1.490909090909091</v>
      </c>
      <c r="J7"/>
      <c r="K7"/>
    </row>
    <row r="8" spans="1:15" x14ac:dyDescent="0.3">
      <c r="A8" s="21">
        <v>2</v>
      </c>
      <c r="B8" s="22">
        <v>13.31</v>
      </c>
      <c r="C8" s="22">
        <v>4.88</v>
      </c>
      <c r="D8" s="23">
        <f t="shared" si="0"/>
        <v>1.4787878787878788</v>
      </c>
      <c r="E8" s="2"/>
      <c r="F8" s="24" t="s">
        <v>21</v>
      </c>
      <c r="G8" s="25">
        <f>MIN(B7:B114)</f>
        <v>13.07</v>
      </c>
      <c r="H8" s="25">
        <f>MIN(C7:C114)</f>
        <v>4.13</v>
      </c>
      <c r="I8" s="35">
        <f>H8/$I$3</f>
        <v>1.2515151515151515</v>
      </c>
      <c r="J8"/>
      <c r="K8"/>
    </row>
    <row r="9" spans="1:15" x14ac:dyDescent="0.3">
      <c r="A9" s="21">
        <v>3</v>
      </c>
      <c r="B9" s="22">
        <v>13.07</v>
      </c>
      <c r="C9" s="22">
        <v>4.4400000000000004</v>
      </c>
      <c r="D9" s="23">
        <f t="shared" si="0"/>
        <v>1.3454545454545457</v>
      </c>
      <c r="E9" s="2"/>
      <c r="J9"/>
      <c r="K9"/>
    </row>
    <row r="10" spans="1:15" x14ac:dyDescent="0.3">
      <c r="A10" s="21">
        <v>4</v>
      </c>
      <c r="B10" s="22">
        <v>13.09</v>
      </c>
      <c r="C10" s="22">
        <v>4.4400000000000004</v>
      </c>
      <c r="D10" s="23">
        <f t="shared" si="0"/>
        <v>1.3454545454545457</v>
      </c>
      <c r="E10" s="2"/>
      <c r="J10"/>
      <c r="K10"/>
    </row>
    <row r="11" spans="1:15" x14ac:dyDescent="0.3">
      <c r="A11" s="21">
        <v>5</v>
      </c>
      <c r="B11" s="22">
        <v>13.08</v>
      </c>
      <c r="C11" s="22">
        <v>4.13</v>
      </c>
      <c r="D11" s="23">
        <f t="shared" si="0"/>
        <v>1.2515151515151515</v>
      </c>
      <c r="E11" s="2"/>
      <c r="F11" s="24" t="s">
        <v>22</v>
      </c>
      <c r="G11" s="26">
        <v>118.19</v>
      </c>
      <c r="H11" s="25">
        <f>G11/9</f>
        <v>13.132222222222222</v>
      </c>
      <c r="J11"/>
      <c r="K11"/>
    </row>
    <row r="12" spans="1:15" x14ac:dyDescent="0.3">
      <c r="A12" s="21">
        <v>6</v>
      </c>
      <c r="B12" s="22">
        <v>13.08</v>
      </c>
      <c r="C12" s="22">
        <v>4.68</v>
      </c>
      <c r="D12" s="23">
        <f t="shared" si="0"/>
        <v>1.4181818181818182</v>
      </c>
      <c r="E12" s="2"/>
      <c r="J12"/>
      <c r="K12"/>
    </row>
    <row r="13" spans="1:15" x14ac:dyDescent="0.3">
      <c r="A13" s="21">
        <v>7</v>
      </c>
      <c r="B13" s="22">
        <v>13.09</v>
      </c>
      <c r="C13" s="22">
        <v>4.29</v>
      </c>
      <c r="D13" s="23">
        <f t="shared" si="0"/>
        <v>1.3</v>
      </c>
      <c r="J13"/>
      <c r="K13"/>
    </row>
    <row r="14" spans="1:15" x14ac:dyDescent="0.3">
      <c r="A14" s="21">
        <v>8</v>
      </c>
      <c r="B14" s="22">
        <v>13.08</v>
      </c>
      <c r="C14" s="22">
        <v>4.68</v>
      </c>
      <c r="D14" s="23">
        <f t="shared" si="0"/>
        <v>1.4181818181818182</v>
      </c>
      <c r="J14"/>
      <c r="K14"/>
    </row>
    <row r="15" spans="1:15" x14ac:dyDescent="0.3">
      <c r="A15" s="21">
        <v>9</v>
      </c>
      <c r="B15" s="22">
        <v>13.32</v>
      </c>
      <c r="C15" s="22">
        <v>4.92</v>
      </c>
      <c r="D15" s="23">
        <f t="shared" si="0"/>
        <v>1.490909090909091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0B1D4-6955-4D73-9E24-2B09D68E4294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45371</v>
      </c>
      <c r="B3" s="7" t="s">
        <v>34</v>
      </c>
      <c r="C3" s="7" t="s">
        <v>31</v>
      </c>
      <c r="D3" s="7" t="s">
        <v>27</v>
      </c>
      <c r="E3" s="8" t="s">
        <v>25</v>
      </c>
      <c r="F3" s="9">
        <v>200</v>
      </c>
      <c r="G3" s="32" t="s">
        <v>37</v>
      </c>
      <c r="H3" s="32" t="s">
        <v>38</v>
      </c>
      <c r="I3" s="8">
        <v>2.2999999999999998</v>
      </c>
      <c r="J3" s="9">
        <v>18</v>
      </c>
      <c r="K3" s="10">
        <v>22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13.22</v>
      </c>
      <c r="C7" s="22">
        <v>2.2400000000000002</v>
      </c>
      <c r="D7" s="23">
        <f t="shared" ref="D7:D70" si="0">C7/$I$3</f>
        <v>0.97391304347826102</v>
      </c>
      <c r="E7" s="2"/>
      <c r="F7" s="24" t="s">
        <v>20</v>
      </c>
      <c r="G7" s="25">
        <f>MAX(B7:B114)</f>
        <v>13.29</v>
      </c>
      <c r="H7" s="25">
        <f>MAX(C7:C114)</f>
        <v>2.29</v>
      </c>
      <c r="I7" s="35">
        <f>H7/$I$3</f>
        <v>0.99565217391304361</v>
      </c>
      <c r="J7"/>
      <c r="K7"/>
    </row>
    <row r="8" spans="1:15" x14ac:dyDescent="0.3">
      <c r="A8" s="21">
        <v>2</v>
      </c>
      <c r="B8" s="22">
        <v>13.21</v>
      </c>
      <c r="C8" s="22">
        <v>2.25</v>
      </c>
      <c r="D8" s="23">
        <f t="shared" si="0"/>
        <v>0.97826086956521752</v>
      </c>
      <c r="E8" s="2"/>
      <c r="F8" s="24" t="s">
        <v>21</v>
      </c>
      <c r="G8" s="25">
        <f>MIN(B7:B114)</f>
        <v>13.1</v>
      </c>
      <c r="H8" s="25">
        <f>MIN(C7:C114)</f>
        <v>2.1800000000000002</v>
      </c>
      <c r="I8" s="35">
        <f>H8/$I$3</f>
        <v>0.94782608695652193</v>
      </c>
      <c r="J8"/>
      <c r="K8"/>
    </row>
    <row r="9" spans="1:15" x14ac:dyDescent="0.3">
      <c r="A9" s="21">
        <v>3</v>
      </c>
      <c r="B9" s="22">
        <v>13.28</v>
      </c>
      <c r="C9" s="22">
        <v>2.23</v>
      </c>
      <c r="D9" s="23">
        <f t="shared" si="0"/>
        <v>0.96956521739130441</v>
      </c>
      <c r="E9" s="2"/>
      <c r="J9"/>
      <c r="K9"/>
    </row>
    <row r="10" spans="1:15" x14ac:dyDescent="0.3">
      <c r="A10" s="21">
        <v>4</v>
      </c>
      <c r="B10" s="22">
        <v>13.24</v>
      </c>
      <c r="C10" s="22">
        <v>2.2400000000000002</v>
      </c>
      <c r="D10" s="23">
        <f t="shared" si="0"/>
        <v>0.97391304347826102</v>
      </c>
      <c r="E10" s="2"/>
      <c r="J10"/>
      <c r="K10"/>
    </row>
    <row r="11" spans="1:15" x14ac:dyDescent="0.3">
      <c r="A11" s="21">
        <v>5</v>
      </c>
      <c r="B11" s="22">
        <v>13.21</v>
      </c>
      <c r="C11" s="22">
        <v>2.23</v>
      </c>
      <c r="D11" s="23">
        <f t="shared" si="0"/>
        <v>0.96956521739130441</v>
      </c>
      <c r="E11" s="2"/>
      <c r="F11" s="24" t="s">
        <v>22</v>
      </c>
      <c r="G11" s="26">
        <v>237.85</v>
      </c>
      <c r="H11" s="25">
        <f>G11/18</f>
        <v>13.213888888888889</v>
      </c>
      <c r="J11"/>
      <c r="K11"/>
    </row>
    <row r="12" spans="1:15" x14ac:dyDescent="0.3">
      <c r="A12" s="21">
        <v>6</v>
      </c>
      <c r="B12" s="22">
        <v>13.16</v>
      </c>
      <c r="C12" s="22">
        <v>2.25</v>
      </c>
      <c r="D12" s="23">
        <f t="shared" si="0"/>
        <v>0.97826086956521752</v>
      </c>
      <c r="E12" s="2"/>
      <c r="J12"/>
      <c r="K12"/>
    </row>
    <row r="13" spans="1:15" x14ac:dyDescent="0.3">
      <c r="A13" s="21">
        <v>7</v>
      </c>
      <c r="B13" s="22">
        <v>13.1</v>
      </c>
      <c r="C13" s="22">
        <v>2.2400000000000002</v>
      </c>
      <c r="D13" s="23">
        <f t="shared" si="0"/>
        <v>0.97391304347826102</v>
      </c>
      <c r="J13"/>
      <c r="K13"/>
    </row>
    <row r="14" spans="1:15" x14ac:dyDescent="0.3">
      <c r="A14" s="21">
        <v>8</v>
      </c>
      <c r="B14" s="22">
        <v>13.24</v>
      </c>
      <c r="C14" s="22">
        <v>2.27</v>
      </c>
      <c r="D14" s="23">
        <f t="shared" si="0"/>
        <v>0.98695652173913051</v>
      </c>
      <c r="J14"/>
      <c r="K14"/>
    </row>
    <row r="15" spans="1:15" x14ac:dyDescent="0.3">
      <c r="A15" s="21">
        <v>9</v>
      </c>
      <c r="B15" s="22">
        <v>13.2</v>
      </c>
      <c r="C15" s="22">
        <v>2.2200000000000002</v>
      </c>
      <c r="D15" s="23">
        <f t="shared" si="0"/>
        <v>0.96521739130434803</v>
      </c>
      <c r="J15"/>
      <c r="K15"/>
    </row>
    <row r="16" spans="1:15" x14ac:dyDescent="0.3">
      <c r="A16" s="21">
        <v>10</v>
      </c>
      <c r="B16" s="25">
        <v>13.22</v>
      </c>
      <c r="C16" s="25">
        <v>2.1800000000000002</v>
      </c>
      <c r="D16" s="23">
        <f t="shared" si="0"/>
        <v>0.94782608695652193</v>
      </c>
      <c r="J16"/>
      <c r="K16"/>
    </row>
    <row r="17" spans="1:11" x14ac:dyDescent="0.3">
      <c r="A17" s="21">
        <v>11</v>
      </c>
      <c r="B17" s="25">
        <v>13.25</v>
      </c>
      <c r="C17" s="25">
        <v>2.25</v>
      </c>
      <c r="D17" s="23">
        <f t="shared" si="0"/>
        <v>0.97826086956521752</v>
      </c>
      <c r="J17"/>
      <c r="K17"/>
    </row>
    <row r="18" spans="1:11" x14ac:dyDescent="0.3">
      <c r="A18" s="21">
        <v>12</v>
      </c>
      <c r="B18" s="25">
        <v>13.12</v>
      </c>
      <c r="C18" s="25">
        <v>2.2400000000000002</v>
      </c>
      <c r="D18" s="23">
        <f t="shared" si="0"/>
        <v>0.97391304347826102</v>
      </c>
      <c r="J18"/>
      <c r="K18"/>
    </row>
    <row r="19" spans="1:11" x14ac:dyDescent="0.3">
      <c r="A19" s="21">
        <v>13</v>
      </c>
      <c r="B19" s="25">
        <v>13.14</v>
      </c>
      <c r="C19" s="25">
        <v>2.25</v>
      </c>
      <c r="D19" s="23">
        <f t="shared" si="0"/>
        <v>0.97826086956521752</v>
      </c>
      <c r="J19"/>
      <c r="K19"/>
    </row>
    <row r="20" spans="1:11" x14ac:dyDescent="0.3">
      <c r="A20" s="21">
        <v>14</v>
      </c>
      <c r="B20" s="25">
        <v>13.26</v>
      </c>
      <c r="C20" s="25">
        <v>2.29</v>
      </c>
      <c r="D20" s="23">
        <f t="shared" si="0"/>
        <v>0.99565217391304361</v>
      </c>
      <c r="J20"/>
      <c r="K20"/>
    </row>
    <row r="21" spans="1:11" x14ac:dyDescent="0.3">
      <c r="A21" s="21">
        <v>15</v>
      </c>
      <c r="B21" s="25">
        <v>13.29</v>
      </c>
      <c r="C21" s="25">
        <v>2.25</v>
      </c>
      <c r="D21" s="23">
        <f t="shared" si="0"/>
        <v>0.97826086956521752</v>
      </c>
      <c r="E21" s="33"/>
      <c r="F21" s="34"/>
      <c r="J21"/>
      <c r="K21"/>
    </row>
    <row r="22" spans="1:11" x14ac:dyDescent="0.3">
      <c r="A22" s="21">
        <v>16</v>
      </c>
      <c r="B22" s="25">
        <v>13.25</v>
      </c>
      <c r="C22" s="25">
        <v>2.21</v>
      </c>
      <c r="D22" s="23">
        <f t="shared" si="0"/>
        <v>0.96086956521739131</v>
      </c>
      <c r="J22"/>
      <c r="K22"/>
    </row>
    <row r="23" spans="1:11" x14ac:dyDescent="0.3">
      <c r="A23" s="21">
        <v>17</v>
      </c>
      <c r="B23" s="25">
        <v>13.24</v>
      </c>
      <c r="C23" s="25">
        <v>2.23</v>
      </c>
      <c r="D23" s="23">
        <f t="shared" si="0"/>
        <v>0.96956521739130441</v>
      </c>
      <c r="J23"/>
      <c r="K23"/>
    </row>
    <row r="24" spans="1:11" x14ac:dyDescent="0.3">
      <c r="A24" s="21">
        <v>18</v>
      </c>
      <c r="B24" s="25">
        <v>13.22</v>
      </c>
      <c r="C24" s="25">
        <v>2.2200000000000002</v>
      </c>
      <c r="D24" s="23">
        <f t="shared" si="0"/>
        <v>0.96521739130434803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AA417-D0D6-47D0-BFE5-9603A0CDCA95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45371</v>
      </c>
      <c r="B3" s="7" t="s">
        <v>34</v>
      </c>
      <c r="C3" s="7" t="s">
        <v>42</v>
      </c>
      <c r="D3" s="7" t="s">
        <v>27</v>
      </c>
      <c r="E3" s="8" t="s">
        <v>43</v>
      </c>
      <c r="F3" s="9">
        <v>52</v>
      </c>
      <c r="G3" s="32" t="s">
        <v>44</v>
      </c>
      <c r="H3" s="32" t="s">
        <v>45</v>
      </c>
      <c r="I3" s="8"/>
      <c r="J3" s="9">
        <v>32</v>
      </c>
      <c r="K3" s="10">
        <v>15</v>
      </c>
      <c r="L3" s="10">
        <v>16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13.25</v>
      </c>
      <c r="C7" s="22">
        <v>5.44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13.35</v>
      </c>
      <c r="H7" s="25">
        <f>MAX(C7:C114)</f>
        <v>5.83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13.28</v>
      </c>
      <c r="C8" s="22">
        <v>5.61</v>
      </c>
      <c r="D8" s="23" t="e">
        <f t="shared" si="0"/>
        <v>#DIV/0!</v>
      </c>
      <c r="E8" s="2"/>
      <c r="F8" s="24" t="s">
        <v>21</v>
      </c>
      <c r="G8" s="25">
        <f>MIN(B7:B114)</f>
        <v>13.25</v>
      </c>
      <c r="H8" s="25">
        <f>MIN(C7:C114)</f>
        <v>5.36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13.3</v>
      </c>
      <c r="C9" s="22">
        <v>5.63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13.31</v>
      </c>
      <c r="C10" s="22">
        <v>5.52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</v>
      </c>
      <c r="C11" s="22">
        <v>5.55</v>
      </c>
      <c r="D11" s="23" t="e">
        <f t="shared" si="0"/>
        <v>#DIV/0!</v>
      </c>
      <c r="E11" s="2"/>
      <c r="F11" s="24" t="s">
        <v>22</v>
      </c>
      <c r="G11" s="26">
        <v>425.98</v>
      </c>
      <c r="H11" s="25">
        <f>G11/32</f>
        <v>13.311875000000001</v>
      </c>
      <c r="J11"/>
      <c r="K11"/>
    </row>
    <row r="12" spans="1:15" x14ac:dyDescent="0.3">
      <c r="A12" s="21">
        <v>6</v>
      </c>
      <c r="B12" s="22">
        <v>13.28</v>
      </c>
      <c r="C12" s="22">
        <v>5.61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13.28</v>
      </c>
      <c r="C13" s="22">
        <v>5.64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13.29</v>
      </c>
      <c r="C14" s="22">
        <v>5.56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13.33</v>
      </c>
      <c r="C15" s="22">
        <v>5.46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13.33</v>
      </c>
      <c r="C16" s="25">
        <v>5.64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13.31</v>
      </c>
      <c r="C17" s="25">
        <v>5.52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13.33</v>
      </c>
      <c r="C18" s="25">
        <v>5.52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13.32</v>
      </c>
      <c r="C19" s="25">
        <v>5.61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13.31</v>
      </c>
      <c r="C20" s="25">
        <v>5.83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13.31</v>
      </c>
      <c r="C21" s="25">
        <v>5.57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13.29</v>
      </c>
      <c r="C22" s="25">
        <v>5.36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13.31</v>
      </c>
      <c r="C23" s="25">
        <v>5.55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13.33</v>
      </c>
      <c r="C24" s="25">
        <v>5.58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13.31</v>
      </c>
      <c r="C25" s="25">
        <v>5.52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13.35</v>
      </c>
      <c r="C26" s="25">
        <v>5.68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13.33</v>
      </c>
      <c r="C27" s="25">
        <v>5.57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13.34</v>
      </c>
      <c r="C28" s="25">
        <v>5.58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13.33</v>
      </c>
      <c r="C29" s="25">
        <v>5.56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13.28</v>
      </c>
      <c r="C30" s="25">
        <v>5.58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13.3</v>
      </c>
      <c r="C31" s="25">
        <v>5.53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13.32</v>
      </c>
      <c r="C32" s="25">
        <v>5.61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13.33</v>
      </c>
      <c r="C33" s="25">
        <v>5.63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13.33</v>
      </c>
      <c r="C34" s="25">
        <v>5.47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13.32</v>
      </c>
      <c r="C35" s="25">
        <v>5.57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13.34</v>
      </c>
      <c r="C36" s="25">
        <v>5.44</v>
      </c>
      <c r="D36" s="23" t="e">
        <f t="shared" si="0"/>
        <v>#DIV/0!</v>
      </c>
      <c r="J36"/>
      <c r="K36"/>
    </row>
    <row r="37" spans="1:12" x14ac:dyDescent="0.3">
      <c r="A37" s="21">
        <v>31</v>
      </c>
      <c r="B37" s="25">
        <v>13.33</v>
      </c>
      <c r="C37" s="25">
        <v>5.43</v>
      </c>
      <c r="D37" s="23" t="e">
        <f t="shared" si="0"/>
        <v>#DIV/0!</v>
      </c>
      <c r="J37"/>
      <c r="K37"/>
    </row>
    <row r="38" spans="1:12" x14ac:dyDescent="0.3">
      <c r="A38" s="21">
        <v>32</v>
      </c>
      <c r="B38" s="25">
        <v>13.31</v>
      </c>
      <c r="C38" s="25">
        <v>5.51</v>
      </c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dimension ref="A1:O186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45371</v>
      </c>
      <c r="B3" s="7" t="s">
        <v>34</v>
      </c>
      <c r="C3" s="7" t="s">
        <v>39</v>
      </c>
      <c r="D3" s="7" t="s">
        <v>27</v>
      </c>
      <c r="E3" s="8" t="s">
        <v>29</v>
      </c>
      <c r="F3" s="9">
        <v>200</v>
      </c>
      <c r="G3" s="32" t="s">
        <v>40</v>
      </c>
      <c r="H3" s="32" t="s">
        <v>41</v>
      </c>
      <c r="I3" s="8"/>
      <c r="J3" s="9">
        <v>4</v>
      </c>
      <c r="K3" s="10">
        <v>22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13.17</v>
      </c>
      <c r="C7" s="22">
        <v>2.87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13.19</v>
      </c>
      <c r="H7" s="25">
        <f>MAX(C7:C114)</f>
        <v>2.87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13.18</v>
      </c>
      <c r="C8" s="22">
        <v>2.52</v>
      </c>
      <c r="D8" s="23" t="e">
        <f t="shared" si="0"/>
        <v>#DIV/0!</v>
      </c>
      <c r="E8" s="2"/>
      <c r="F8" s="24" t="s">
        <v>21</v>
      </c>
      <c r="G8" s="25">
        <f>MIN(B7:B114)</f>
        <v>13.17</v>
      </c>
      <c r="H8" s="25">
        <f>MIN(C7:C114)</f>
        <v>2.4300000000000002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13.19</v>
      </c>
      <c r="C9" s="22">
        <v>2.44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13.19</v>
      </c>
      <c r="C10" s="22">
        <v>2.4300000000000002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26.94</v>
      </c>
      <c r="H11" s="25">
        <f>G11/2</f>
        <v>13.47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FDA19-CB41-4BF1-B2FF-1E15F584A3D4}">
  <dimension ref="A1:G20"/>
  <sheetViews>
    <sheetView workbookViewId="0">
      <selection activeCell="I32" sqref="I32"/>
    </sheetView>
  </sheetViews>
  <sheetFormatPr defaultRowHeight="16.5" x14ac:dyDescent="0.3"/>
  <cols>
    <col min="1" max="2" width="9" style="36"/>
    <col min="3" max="3" width="13.5" style="36" bestFit="1" customWidth="1"/>
    <col min="4" max="4" width="9" style="36"/>
    <col min="5" max="5" width="13.5" style="36" bestFit="1" customWidth="1"/>
    <col min="6" max="6" width="9" style="36"/>
    <col min="7" max="7" width="13.5" style="36" bestFit="1" customWidth="1"/>
    <col min="8" max="16384" width="9" style="36"/>
  </cols>
  <sheetData>
    <row r="1" spans="1:7" x14ac:dyDescent="0.3">
      <c r="A1" s="31" t="s">
        <v>33</v>
      </c>
      <c r="B1" s="41" t="s">
        <v>31</v>
      </c>
      <c r="C1" s="41"/>
      <c r="D1" s="41" t="s">
        <v>26</v>
      </c>
      <c r="E1" s="41"/>
      <c r="F1" s="41" t="s">
        <v>28</v>
      </c>
      <c r="G1" s="41"/>
    </row>
    <row r="2" spans="1:7" x14ac:dyDescent="0.3">
      <c r="A2" s="31" t="s">
        <v>30</v>
      </c>
      <c r="B2" s="31" t="s">
        <v>19</v>
      </c>
      <c r="C2" s="31" t="s">
        <v>32</v>
      </c>
      <c r="D2" s="31" t="s">
        <v>19</v>
      </c>
      <c r="E2" s="31" t="s">
        <v>32</v>
      </c>
      <c r="F2" s="31" t="s">
        <v>19</v>
      </c>
      <c r="G2" s="31" t="s">
        <v>32</v>
      </c>
    </row>
    <row r="3" spans="1:7" x14ac:dyDescent="0.3">
      <c r="A3" s="31">
        <v>1</v>
      </c>
      <c r="B3" s="22">
        <v>13.06</v>
      </c>
      <c r="C3" s="22">
        <v>2.29</v>
      </c>
      <c r="D3" s="22">
        <v>13.07</v>
      </c>
      <c r="E3" s="22">
        <v>2.21</v>
      </c>
      <c r="F3" s="22">
        <v>13.47</v>
      </c>
      <c r="G3" s="22">
        <v>2.36</v>
      </c>
    </row>
    <row r="4" spans="1:7" x14ac:dyDescent="0.3">
      <c r="A4" s="31">
        <v>2</v>
      </c>
      <c r="B4" s="22">
        <v>13.03</v>
      </c>
      <c r="C4" s="22">
        <v>2.2200000000000002</v>
      </c>
      <c r="D4" s="22">
        <v>13.29</v>
      </c>
      <c r="E4" s="22">
        <v>2.1800000000000002</v>
      </c>
      <c r="F4" s="22">
        <v>13.47</v>
      </c>
      <c r="G4" s="22">
        <v>2.34</v>
      </c>
    </row>
    <row r="5" spans="1:7" x14ac:dyDescent="0.3">
      <c r="A5" s="31">
        <v>3</v>
      </c>
      <c r="B5" s="22">
        <v>13.03</v>
      </c>
      <c r="C5" s="22">
        <v>2.2200000000000002</v>
      </c>
      <c r="D5" s="22">
        <v>13.65</v>
      </c>
      <c r="E5" s="22">
        <v>2.27</v>
      </c>
      <c r="F5" s="22">
        <v>13.48</v>
      </c>
      <c r="G5" s="22">
        <v>2.35</v>
      </c>
    </row>
    <row r="6" spans="1:7" x14ac:dyDescent="0.3">
      <c r="A6" s="31">
        <v>4</v>
      </c>
      <c r="B6" s="22">
        <v>13.11</v>
      </c>
      <c r="C6" s="22">
        <v>2.25</v>
      </c>
      <c r="D6" s="22">
        <v>13.28</v>
      </c>
      <c r="E6" s="22">
        <v>2.2200000000000002</v>
      </c>
      <c r="F6" s="22">
        <v>13.46</v>
      </c>
      <c r="G6" s="22">
        <v>2.36</v>
      </c>
    </row>
    <row r="7" spans="1:7" x14ac:dyDescent="0.3">
      <c r="A7" s="31">
        <v>5</v>
      </c>
      <c r="B7" s="22">
        <v>13.07</v>
      </c>
      <c r="C7" s="22">
        <v>2.21</v>
      </c>
      <c r="D7" s="22">
        <v>13.17</v>
      </c>
      <c r="E7" s="22">
        <v>2.31</v>
      </c>
      <c r="F7" s="31"/>
      <c r="G7" s="31"/>
    </row>
    <row r="8" spans="1:7" x14ac:dyDescent="0.3">
      <c r="A8" s="31">
        <v>6</v>
      </c>
      <c r="B8" s="22">
        <v>13.07</v>
      </c>
      <c r="C8" s="22">
        <v>2.27</v>
      </c>
      <c r="D8" s="22">
        <v>13.4</v>
      </c>
      <c r="E8" s="22">
        <v>2.16</v>
      </c>
      <c r="F8" s="31"/>
      <c r="G8" s="31"/>
    </row>
    <row r="9" spans="1:7" x14ac:dyDescent="0.3">
      <c r="A9" s="31">
        <v>7</v>
      </c>
      <c r="B9" s="22">
        <v>13.03</v>
      </c>
      <c r="C9" s="22">
        <v>2.1800000000000002</v>
      </c>
      <c r="D9" s="22">
        <v>13.11</v>
      </c>
      <c r="E9" s="22">
        <v>2.15</v>
      </c>
      <c r="F9" s="31"/>
      <c r="G9" s="31"/>
    </row>
    <row r="10" spans="1:7" x14ac:dyDescent="0.3">
      <c r="A10" s="31">
        <v>8</v>
      </c>
      <c r="B10" s="22">
        <v>13.09</v>
      </c>
      <c r="C10" s="22">
        <v>2.31</v>
      </c>
      <c r="D10" s="22">
        <v>13.23</v>
      </c>
      <c r="E10" s="22">
        <v>2.23</v>
      </c>
      <c r="F10" s="31"/>
      <c r="G10" s="31"/>
    </row>
    <row r="11" spans="1:7" x14ac:dyDescent="0.3">
      <c r="A11" s="31">
        <v>9</v>
      </c>
      <c r="B11" s="22">
        <v>13.05</v>
      </c>
      <c r="C11" s="22">
        <v>2.21</v>
      </c>
      <c r="D11" s="22">
        <v>13.15</v>
      </c>
      <c r="E11" s="22">
        <v>2.17</v>
      </c>
      <c r="F11" s="31"/>
      <c r="G11" s="31"/>
    </row>
    <row r="12" spans="1:7" x14ac:dyDescent="0.3">
      <c r="A12" s="31">
        <v>10</v>
      </c>
      <c r="B12" s="25">
        <v>13.12</v>
      </c>
      <c r="C12" s="25">
        <v>2.1800000000000002</v>
      </c>
      <c r="D12" s="31"/>
      <c r="E12" s="31"/>
      <c r="F12" s="31"/>
      <c r="G12" s="31"/>
    </row>
    <row r="13" spans="1:7" x14ac:dyDescent="0.3">
      <c r="A13" s="31">
        <v>11</v>
      </c>
      <c r="B13" s="25">
        <v>13.09</v>
      </c>
      <c r="C13" s="25">
        <v>2.25</v>
      </c>
      <c r="D13" s="31"/>
      <c r="E13" s="31"/>
      <c r="F13" s="31"/>
      <c r="G13" s="31"/>
    </row>
    <row r="14" spans="1:7" x14ac:dyDescent="0.3">
      <c r="A14" s="31">
        <v>12</v>
      </c>
      <c r="B14" s="25">
        <v>13.12</v>
      </c>
      <c r="C14" s="25">
        <v>2.19</v>
      </c>
      <c r="D14" s="31"/>
      <c r="E14" s="31"/>
      <c r="F14" s="31"/>
      <c r="G14" s="31"/>
    </row>
    <row r="15" spans="1:7" x14ac:dyDescent="0.3">
      <c r="A15" s="31">
        <v>13</v>
      </c>
      <c r="B15" s="25">
        <v>13.09</v>
      </c>
      <c r="C15" s="25">
        <v>2.1800000000000002</v>
      </c>
      <c r="D15" s="31"/>
      <c r="E15" s="31"/>
      <c r="F15" s="31"/>
      <c r="G15" s="31"/>
    </row>
    <row r="16" spans="1:7" x14ac:dyDescent="0.3">
      <c r="A16" s="31">
        <v>14</v>
      </c>
      <c r="B16" s="25">
        <v>13.14</v>
      </c>
      <c r="C16" s="25">
        <v>2.2000000000000002</v>
      </c>
      <c r="D16" s="31"/>
      <c r="E16" s="31"/>
      <c r="F16" s="31"/>
      <c r="G16" s="31"/>
    </row>
    <row r="17" spans="1:7" x14ac:dyDescent="0.3">
      <c r="A17" s="31">
        <v>15</v>
      </c>
      <c r="B17" s="25">
        <v>13.15</v>
      </c>
      <c r="C17" s="25">
        <v>2.23</v>
      </c>
      <c r="D17" s="31"/>
      <c r="E17" s="31"/>
      <c r="F17" s="31"/>
      <c r="G17" s="31"/>
    </row>
    <row r="18" spans="1:7" x14ac:dyDescent="0.3">
      <c r="A18" s="31">
        <v>16</v>
      </c>
      <c r="B18" s="25">
        <v>13.18</v>
      </c>
      <c r="C18" s="25">
        <v>2.25</v>
      </c>
      <c r="D18" s="31"/>
      <c r="E18" s="31"/>
      <c r="F18" s="31"/>
      <c r="G18" s="31"/>
    </row>
    <row r="19" spans="1:7" x14ac:dyDescent="0.3">
      <c r="A19" s="31">
        <v>17</v>
      </c>
      <c r="B19" s="25">
        <v>13.09</v>
      </c>
      <c r="C19" s="25">
        <v>2.2200000000000002</v>
      </c>
      <c r="D19" s="31"/>
      <c r="E19" s="31"/>
      <c r="F19" s="31"/>
      <c r="G19" s="31"/>
    </row>
    <row r="20" spans="1:7" x14ac:dyDescent="0.3">
      <c r="A20" s="31">
        <v>18</v>
      </c>
      <c r="B20" s="25">
        <v>13.07</v>
      </c>
      <c r="C20" s="25">
        <v>2.2000000000000002</v>
      </c>
      <c r="D20" s="31"/>
      <c r="E20" s="31"/>
      <c r="F20" s="31"/>
      <c r="G20" s="31"/>
    </row>
  </sheetData>
  <mergeCells count="3">
    <mergeCell ref="B1:C1"/>
    <mergeCell ref="D1:E1"/>
    <mergeCell ref="F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정류기</vt:lpstr>
      <vt:lpstr>조명등</vt:lpstr>
      <vt:lpstr>전산실UPS</vt:lpstr>
      <vt:lpstr>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2024-03-20T06:48:56Z</dcterms:modified>
</cp:coreProperties>
</file>