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1"/>
  </bookViews>
  <sheets>
    <sheet name="용암4터널" sheetId="23" r:id="rId1"/>
    <sheet name="덕진1터널" sheetId="24" r:id="rId2"/>
  </sheets>
  <definedNames>
    <definedName name="_xlnm._FilterDatabase" localSheetId="0" hidden="1">용암4터널!$A$6:$D$46</definedName>
  </definedNames>
  <calcPr calcId="162913"/>
</workbook>
</file>

<file path=xl/calcChain.xml><?xml version="1.0" encoding="utf-8"?>
<calcChain xmlns="http://schemas.openxmlformats.org/spreadsheetml/2006/main">
  <c r="D15" i="24" l="1"/>
  <c r="D14" i="24"/>
  <c r="D13" i="24"/>
  <c r="D12" i="24"/>
  <c r="G11" i="24"/>
  <c r="H11" i="24" s="1"/>
  <c r="D11" i="24"/>
  <c r="D10" i="24"/>
  <c r="D9" i="24"/>
  <c r="H8" i="24"/>
  <c r="G8" i="24"/>
  <c r="D8" i="24"/>
  <c r="H7" i="24"/>
  <c r="G7" i="24"/>
  <c r="D7" i="24"/>
  <c r="O3" i="24"/>
  <c r="D8" i="23"/>
  <c r="D9" i="23"/>
  <c r="D10" i="23"/>
  <c r="D11" i="23"/>
  <c r="D12" i="23"/>
  <c r="D13" i="23"/>
  <c r="D14" i="23"/>
  <c r="D15" i="23"/>
  <c r="H8" i="23" l="1"/>
  <c r="H7" i="23"/>
  <c r="G8" i="23"/>
  <c r="G7" i="23"/>
  <c r="G11" i="23"/>
  <c r="H11" i="23" l="1"/>
  <c r="D7" i="23"/>
  <c r="O3" i="23"/>
</calcChain>
</file>

<file path=xl/sharedStrings.xml><?xml version="1.0" encoding="utf-8"?>
<sst xmlns="http://schemas.openxmlformats.org/spreadsheetml/2006/main" count="64" uniqueCount="33">
  <si>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</si>
  <si>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</si>
  <si>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</si>
  <si>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</si>
  <si>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</si>
  <si>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</si>
  <si>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</si>
  <si>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</si>
  <si>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</si>
  <si>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</si>
  <si>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</si>
  <si>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</si>
  <si>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</si>
  <si>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</si>
  <si>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</si>
  <si>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</si>
  <si>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</si>
  <si>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</si>
  <si>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</si>
  <si>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</si>
  <si>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</si>
  <si>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</si>
  <si>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</si>
  <si>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</si>
  <si>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</si>
  <si>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한국도로공사 진안지사</t>
    <phoneticPr fontId="19" type="noConversion"/>
  </si>
  <si>
    <t>AS</t>
    <phoneticPr fontId="19" type="noConversion"/>
  </si>
  <si>
    <t>ESP65</t>
    <phoneticPr fontId="19" type="noConversion"/>
  </si>
  <si>
    <t>2021.08.13</t>
    <phoneticPr fontId="19" type="noConversion"/>
  </si>
  <si>
    <t>2021.11.19</t>
    <phoneticPr fontId="19" type="noConversion"/>
  </si>
  <si>
    <t>정류기용</t>
    <phoneticPr fontId="19" type="noConversion"/>
  </si>
  <si>
    <t>2021.06.14</t>
    <phoneticPr fontId="19" type="noConversion"/>
  </si>
  <si>
    <t>2021.09.07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</si>
</sst>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8" fontId="20" fillId="0" borderId="0" xfId="43" applyNumberFormat="1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44887</v>
      </c>
      <c r="B3" s="12" t="s">
        <v>25</v>
      </c>
      <c r="C3" s="38" t="s">
        <v>30</v>
      </c>
      <c r="D3" s="12" t="s">
        <v>26</v>
      </c>
      <c r="E3" s="7" t="s">
        <v>27</v>
      </c>
      <c r="F3" s="9">
        <v>65</v>
      </c>
      <c r="G3" s="16" t="s">
        <v>28</v>
      </c>
      <c r="H3" s="16" t="s">
        <v>29</v>
      </c>
      <c r="I3" s="8">
        <v>6.8</v>
      </c>
      <c r="J3" s="9">
        <v>9</v>
      </c>
      <c r="K3" s="17">
        <v>16</v>
      </c>
      <c r="L3" s="17">
        <v>19</v>
      </c>
      <c r="M3" s="14"/>
      <c r="N3" s="14"/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13.21</v>
      </c>
      <c r="C7" s="13">
        <v>6.15</v>
      </c>
      <c r="D7" s="6">
        <f t="shared" ref="D7:D15" si="0">C7/$I$3</f>
        <v>0.90441176470588247</v>
      </c>
      <c r="F7" s="24" t="s">
        <v>23</v>
      </c>
      <c r="G7" s="18">
        <f>MAX(B7:B15)</f>
        <v>13.27</v>
      </c>
      <c r="H7" s="18">
        <f>MAX(C7:C15)</f>
        <v>6.8</v>
      </c>
      <c r="J7"/>
      <c r="K7"/>
    </row>
    <row r="8" spans="1:15">
      <c r="A8" s="23">
        <v>2</v>
      </c>
      <c r="B8" s="13">
        <v>13.19</v>
      </c>
      <c r="C8" s="13">
        <v>6.21</v>
      </c>
      <c r="D8" s="6">
        <f t="shared" si="0"/>
        <v>0.91323529411764703</v>
      </c>
      <c r="F8" s="24" t="s">
        <v>24</v>
      </c>
      <c r="G8" s="18">
        <f>MIN(B7:B15)</f>
        <v>13.19</v>
      </c>
      <c r="H8" s="18">
        <f>MIN(C7:C15)</f>
        <v>5.85</v>
      </c>
      <c r="J8"/>
      <c r="K8"/>
    </row>
    <row r="9" spans="1:15">
      <c r="A9" s="23">
        <v>3</v>
      </c>
      <c r="B9" s="13">
        <v>13.22</v>
      </c>
      <c r="C9" s="13">
        <v>6.8</v>
      </c>
      <c r="D9" s="6">
        <f t="shared" si="0"/>
        <v>1</v>
      </c>
      <c r="J9"/>
      <c r="K9"/>
    </row>
    <row r="10" spans="1:15">
      <c r="A10" s="23">
        <v>4</v>
      </c>
      <c r="B10" s="13">
        <v>13.2</v>
      </c>
      <c r="C10" s="13">
        <v>5.95</v>
      </c>
      <c r="D10" s="6">
        <f t="shared" si="0"/>
        <v>0.875</v>
      </c>
      <c r="J10"/>
      <c r="K10"/>
    </row>
    <row r="11" spans="1:15">
      <c r="A11" s="23">
        <v>5</v>
      </c>
      <c r="B11" s="13">
        <v>13.21</v>
      </c>
      <c r="C11" s="13">
        <v>6.07</v>
      </c>
      <c r="D11" s="6">
        <f t="shared" si="0"/>
        <v>0.89264705882352946</v>
      </c>
      <c r="F11" s="24" t="s">
        <v>21</v>
      </c>
      <c r="G11" s="19">
        <f>SUM(B7:B15)</f>
        <v>119.03</v>
      </c>
      <c r="H11" s="18">
        <f>G11/$J$3</f>
        <v>13.225555555555555</v>
      </c>
      <c r="J11"/>
      <c r="K11"/>
    </row>
    <row r="12" spans="1:15">
      <c r="A12" s="23">
        <v>6</v>
      </c>
      <c r="B12" s="13">
        <v>13.23</v>
      </c>
      <c r="C12" s="13">
        <v>5.85</v>
      </c>
      <c r="D12" s="6">
        <f t="shared" si="0"/>
        <v>0.86029411764705876</v>
      </c>
      <c r="J12"/>
      <c r="K12"/>
    </row>
    <row r="13" spans="1:15">
      <c r="A13" s="23">
        <v>7</v>
      </c>
      <c r="B13" s="13">
        <v>13.23</v>
      </c>
      <c r="C13" s="13">
        <v>6.06</v>
      </c>
      <c r="D13" s="6">
        <f t="shared" si="0"/>
        <v>0.89117647058823524</v>
      </c>
      <c r="J13"/>
      <c r="K13"/>
    </row>
    <row r="14" spans="1:15">
      <c r="A14" s="23">
        <v>8</v>
      </c>
      <c r="B14" s="13">
        <v>13.27</v>
      </c>
      <c r="C14" s="13">
        <v>6.48</v>
      </c>
      <c r="D14" s="6">
        <f t="shared" si="0"/>
        <v>0.95294117647058829</v>
      </c>
      <c r="J14"/>
      <c r="K14"/>
    </row>
    <row r="15" spans="1:15">
      <c r="A15" s="23">
        <v>9</v>
      </c>
      <c r="B15" s="13">
        <v>13.27</v>
      </c>
      <c r="C15" s="13">
        <v>6.41</v>
      </c>
      <c r="D15" s="6">
        <f t="shared" si="0"/>
        <v>0.9426470588235295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4"/>
      <c r="J51" s="35"/>
      <c r="K51" s="35"/>
      <c r="L51" s="35"/>
      <c r="M51" s="35"/>
      <c r="N51" s="36"/>
    </row>
    <row r="52" spans="1:14">
      <c r="A52" s="30"/>
      <c r="B52" s="32"/>
      <c r="C52" s="32"/>
      <c r="D52" s="33"/>
      <c r="H52" s="13" t="s">
        <v>6</v>
      </c>
      <c r="I52" s="37"/>
      <c r="J52" s="37"/>
      <c r="K52" s="37"/>
      <c r="L52" s="37"/>
      <c r="M52" s="37"/>
      <c r="N52" s="37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Normal="100" workbookViewId="0">
      <selection activeCell="H11" sqref="H11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44887</v>
      </c>
      <c r="B3" s="12" t="s">
        <v>25</v>
      </c>
      <c r="C3" s="38" t="s">
        <v>30</v>
      </c>
      <c r="D3" s="12" t="s">
        <v>26</v>
      </c>
      <c r="E3" s="7" t="s">
        <v>27</v>
      </c>
      <c r="F3" s="9">
        <v>65</v>
      </c>
      <c r="G3" s="16" t="s">
        <v>31</v>
      </c>
      <c r="H3" s="16" t="s">
        <v>32</v>
      </c>
      <c r="I3" s="8">
        <v>6.8</v>
      </c>
      <c r="J3" s="9">
        <v>9</v>
      </c>
      <c r="K3" s="17">
        <v>24</v>
      </c>
      <c r="L3" s="17">
        <v>26</v>
      </c>
      <c r="M3" s="14"/>
      <c r="N3" s="14"/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13.13</v>
      </c>
      <c r="C7" s="13">
        <v>5.46</v>
      </c>
      <c r="D7" s="6">
        <f t="shared" ref="D7:D15" si="0">C7/$I$3</f>
        <v>0.80294117647058827</v>
      </c>
      <c r="F7" s="24" t="s">
        <v>23</v>
      </c>
      <c r="G7" s="18">
        <f>MAX(B7:B15)</f>
        <v>13.17</v>
      </c>
      <c r="H7" s="18">
        <f>MAX(C7:C15)</f>
        <v>5.56</v>
      </c>
      <c r="J7"/>
      <c r="K7"/>
    </row>
    <row r="8" spans="1:15">
      <c r="A8" s="23">
        <v>2</v>
      </c>
      <c r="B8" s="13">
        <v>13.12</v>
      </c>
      <c r="C8" s="13">
        <v>5.36</v>
      </c>
      <c r="D8" s="6">
        <f t="shared" si="0"/>
        <v>0.78823529411764715</v>
      </c>
      <c r="F8" s="24" t="s">
        <v>24</v>
      </c>
      <c r="G8" s="18">
        <f>MIN(B7:B15)</f>
        <v>13.12</v>
      </c>
      <c r="H8" s="18">
        <f>MIN(C7:C15)</f>
        <v>5.29</v>
      </c>
      <c r="J8"/>
      <c r="K8"/>
    </row>
    <row r="9" spans="1:15">
      <c r="A9" s="23">
        <v>3</v>
      </c>
      <c r="B9" s="13">
        <v>13.13</v>
      </c>
      <c r="C9" s="13">
        <v>5.41</v>
      </c>
      <c r="D9" s="6">
        <f t="shared" si="0"/>
        <v>0.79558823529411771</v>
      </c>
      <c r="J9"/>
      <c r="K9"/>
    </row>
    <row r="10" spans="1:15">
      <c r="A10" s="23">
        <v>4</v>
      </c>
      <c r="B10" s="13">
        <v>13.15</v>
      </c>
      <c r="C10" s="13">
        <v>5.5</v>
      </c>
      <c r="D10" s="6">
        <f t="shared" si="0"/>
        <v>0.80882352941176472</v>
      </c>
      <c r="J10"/>
      <c r="K10"/>
    </row>
    <row r="11" spans="1:15">
      <c r="A11" s="23">
        <v>5</v>
      </c>
      <c r="B11" s="13">
        <v>13.13</v>
      </c>
      <c r="C11" s="13">
        <v>5.49</v>
      </c>
      <c r="D11" s="6">
        <f t="shared" si="0"/>
        <v>0.80735294117647061</v>
      </c>
      <c r="F11" s="24" t="s">
        <v>21</v>
      </c>
      <c r="G11" s="19">
        <f>SUM(B7:B15)</f>
        <v>118.3</v>
      </c>
      <c r="H11" s="18">
        <f>G11/$J$3</f>
        <v>13.144444444444444</v>
      </c>
      <c r="J11"/>
      <c r="K11"/>
    </row>
    <row r="12" spans="1:15">
      <c r="A12" s="23">
        <v>6</v>
      </c>
      <c r="B12" s="13">
        <v>13.15</v>
      </c>
      <c r="C12" s="13">
        <v>5.56</v>
      </c>
      <c r="D12" s="6">
        <f t="shared" si="0"/>
        <v>0.81764705882352939</v>
      </c>
      <c r="J12"/>
      <c r="K12"/>
    </row>
    <row r="13" spans="1:15">
      <c r="A13" s="23">
        <v>7</v>
      </c>
      <c r="B13" s="13">
        <v>13.17</v>
      </c>
      <c r="C13" s="13">
        <v>5.29</v>
      </c>
      <c r="D13" s="6">
        <f t="shared" si="0"/>
        <v>0.77794117647058825</v>
      </c>
      <c r="J13"/>
      <c r="K13"/>
    </row>
    <row r="14" spans="1:15">
      <c r="A14" s="23">
        <v>8</v>
      </c>
      <c r="B14" s="13">
        <v>13.16</v>
      </c>
      <c r="C14" s="13">
        <v>5.31</v>
      </c>
      <c r="D14" s="6">
        <f t="shared" si="0"/>
        <v>0.78088235294117647</v>
      </c>
      <c r="J14"/>
      <c r="K14"/>
    </row>
    <row r="15" spans="1:15">
      <c r="A15" s="23">
        <v>9</v>
      </c>
      <c r="B15" s="13">
        <v>13.16</v>
      </c>
      <c r="C15" s="13">
        <v>5.36</v>
      </c>
      <c r="D15" s="6">
        <f t="shared" si="0"/>
        <v>0.78823529411764715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4"/>
      <c r="J51" s="35"/>
      <c r="K51" s="35"/>
      <c r="L51" s="35"/>
      <c r="M51" s="35"/>
      <c r="N51" s="36"/>
    </row>
    <row r="52" spans="1:14">
      <c r="A52" s="30"/>
      <c r="B52" s="32"/>
      <c r="C52" s="32"/>
      <c r="D52" s="33"/>
      <c r="H52" s="13" t="s">
        <v>6</v>
      </c>
      <c r="I52" s="37"/>
      <c r="J52" s="37"/>
      <c r="K52" s="37"/>
      <c r="L52" s="37"/>
      <c r="M52" s="37"/>
      <c r="N52" s="37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용암4터널</vt:lpstr>
      <vt:lpstr>덕진1터널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2022-11-22T05:12:27Z</dcterms:modified>
</cp:coreProperties>
</file>