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C4665A2-B8B4-42CD-B88A-49CCFB978A5C}" xr6:coauthVersionLast="36" xr6:coauthVersionMax="36" xr10:uidLastSave="{00000000-0000-0000-0000-000000000000}"/>
  <bookViews>
    <workbookView xWindow="0" yWindow="0" windowWidth="23040" windowHeight="6420" activeTab="1" xr2:uid="{00000000-000D-0000-FFFF-FFFF00000000}"/>
  </bookViews>
  <sheets>
    <sheet name="UPS" sheetId="15" r:id="rId1"/>
    <sheet name="통신용 UPS" sheetId="16" r:id="rId2"/>
  </sheets>
  <definedNames>
    <definedName name="_xlnm._FilterDatabase" localSheetId="0" hidden="1">UPS!$A$3:$I$33</definedName>
    <definedName name="_xlnm._FilterDatabase" localSheetId="1" hidden="1">'통신용 UPS'!$A$3:$I$9</definedName>
  </definedNames>
  <calcPr calcId="191029"/>
</workbook>
</file>

<file path=xl/calcChain.xml><?xml version="1.0" encoding="utf-8"?>
<calcChain xmlns="http://schemas.openxmlformats.org/spreadsheetml/2006/main">
  <c r="F12" i="16" l="1"/>
  <c r="E12" i="16"/>
  <c r="I11" i="16"/>
  <c r="F11" i="16"/>
  <c r="E11" i="16"/>
  <c r="F10" i="16"/>
  <c r="E10" i="16"/>
  <c r="I9" i="16"/>
  <c r="I8" i="16"/>
  <c r="I7" i="16"/>
  <c r="I6" i="16"/>
  <c r="I5" i="16"/>
  <c r="I4" i="16"/>
  <c r="I12" i="16" s="1"/>
  <c r="I10" i="16" l="1"/>
  <c r="F36" i="15"/>
  <c r="E36" i="15"/>
  <c r="F35" i="15"/>
  <c r="E35" i="15"/>
  <c r="F34" i="15"/>
  <c r="E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I36" i="15" l="1"/>
  <c r="I34" i="15"/>
  <c r="I35" i="15"/>
</calcChain>
</file>

<file path=xl/sharedStrings.xml><?xml version="1.0" encoding="utf-8"?>
<sst xmlns="http://schemas.openxmlformats.org/spreadsheetml/2006/main" count="147" uniqueCount="32">
  <si>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</si>
  <si>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</si>
  <si>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</si>
  <si>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</si>
  <si>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</si>
  <si>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</si>
  <si>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</si>
  <si>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</si>
  <si>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</si>
  <si>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</si>
  <si>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</si>
  <si>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</si>
  <si>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</si>
  <si>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</si>
  <si>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</si>
  <si>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</si>
  <si>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</si>
  <si>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</si>
  <si>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BS</t>
    <phoneticPr fontId="19" type="noConversion"/>
  </si>
  <si>
    <t>비고</t>
    <phoneticPr fontId="19" type="noConversion"/>
  </si>
  <si>
    <t>2021.01.14</t>
    <phoneticPr fontId="19" type="noConversion"/>
  </si>
  <si>
    <t>제조Lot</t>
    <phoneticPr fontId="19" type="noConversion"/>
  </si>
  <si>
    <t>UPS</t>
    <phoneticPr fontId="19" type="noConversion"/>
  </si>
  <si>
    <t>부산환경공단 송정중계펌프장</t>
    <phoneticPr fontId="19" type="noConversion"/>
  </si>
  <si>
    <t>기대수명종료도래</t>
    <phoneticPr fontId="19" type="noConversion"/>
  </si>
  <si>
    <t>ESP40-12</t>
    <phoneticPr fontId="19" type="noConversion"/>
  </si>
  <si>
    <t>RP 45-12</t>
    <phoneticPr fontId="19" type="noConversion"/>
  </si>
  <si>
    <t>제조일자</t>
    <phoneticPr fontId="19" type="noConversion"/>
  </si>
  <si>
    <t>2020.03.09</t>
    <phoneticPr fontId="19" type="noConversion"/>
  </si>
  <si>
    <t>부산환경공단 송정중계펌프</t>
  </si>
  <si>
    <t>통신용 UPS</t>
    <phoneticPr fontId="19" type="noConversion"/>
  </si>
  <si>
    <r>
      <t>1. BS차원에서 점검
2.전지 전압 및 내부저항 : 과충전 및 기대수명종료
   →13.63V/EA  / 12.45~105.90m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(참고치(7.20m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173~1471% 수준)</t>
    </r>
    <r>
      <rPr>
        <sz val="11"/>
        <color theme="1"/>
        <rFont val="Calibri"/>
        <family val="3"/>
        <charset val="161"/>
      </rPr>
      <t xml:space="preserve">
</t>
    </r>
    <r>
      <rPr>
        <sz val="11"/>
        <color theme="1"/>
        <rFont val="세방고딕 Regular"/>
        <family val="3"/>
        <charset val="129"/>
      </rPr>
      <t>3. 전압 조정 및 구매권유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</si>
</sst>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0" fontId="20" fillId="33" borderId="13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36</xdr:row>
      <xdr:rowOff>0</xdr:rowOff>
    </xdr:from>
    <xdr:to>
      <xdr:col>11</xdr:col>
      <xdr:colOff>304800</xdr:colOff>
      <xdr:row>36</xdr:row>
      <xdr:rowOff>304800</xdr:rowOff>
    </xdr:to>
    <xdr:sp macro="" textlink="">
      <xdr:nvSpPr>
        <xdr:cNvPr id="2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944350" y="14087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489023</xdr:colOff>
      <xdr:row>37</xdr:row>
      <xdr:rowOff>190501</xdr:rowOff>
    </xdr:from>
    <xdr:to>
      <xdr:col>3</xdr:col>
      <xdr:colOff>493057</xdr:colOff>
      <xdr:row>37</xdr:row>
      <xdr:rowOff>2342033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953407" y="9988029"/>
          <a:ext cx="2151532" cy="2816711"/>
        </a:xfrm>
        <a:prstGeom prst="rect">
          <a:avLst/>
        </a:prstGeom>
      </xdr:spPr>
    </xdr:pic>
    <xdr:clientData/>
  </xdr:twoCellAnchor>
  <xdr:twoCellAnchor editAs="oneCell">
    <xdr:from>
      <xdr:col>6</xdr:col>
      <xdr:colOff>620646</xdr:colOff>
      <xdr:row>37</xdr:row>
      <xdr:rowOff>206029</xdr:rowOff>
    </xdr:from>
    <xdr:to>
      <xdr:col>8</xdr:col>
      <xdr:colOff>1395196</xdr:colOff>
      <xdr:row>37</xdr:row>
      <xdr:rowOff>2400589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086440" y="10336147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239133</xdr:colOff>
      <xdr:row>13</xdr:row>
      <xdr:rowOff>2321523</xdr:rowOff>
    </xdr:from>
    <xdr:to>
      <xdr:col>8</xdr:col>
      <xdr:colOff>685686</xdr:colOff>
      <xdr:row>14</xdr:row>
      <xdr:rowOff>138281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72FB2B2-1DA9-4EC5-BFF5-E9E8121B3150}"/>
            </a:ext>
          </a:extLst>
        </xdr:cNvPr>
        <xdr:cNvSpPr txBox="1"/>
      </xdr:nvSpPr>
      <xdr:spPr>
        <a:xfrm>
          <a:off x="8070588" y="7379298"/>
          <a:ext cx="1740048" cy="41327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12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B04D376A-8EFC-42AD-90E8-19B227362B8A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3267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392207</xdr:colOff>
      <xdr:row>13</xdr:row>
      <xdr:rowOff>397697</xdr:rowOff>
    </xdr:from>
    <xdr:to>
      <xdr:col>8</xdr:col>
      <xdr:colOff>1402641</xdr:colOff>
      <xdr:row>13</xdr:row>
      <xdr:rowOff>2108977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C752D6B-B6DA-4DB6-8045-9105477AB1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9601"/>
        <a:stretch/>
      </xdr:blipFill>
      <xdr:spPr>
        <a:xfrm>
          <a:off x="7375937" y="5459282"/>
          <a:ext cx="3151654" cy="1711280"/>
        </a:xfrm>
        <a:prstGeom prst="rect">
          <a:avLst/>
        </a:prstGeom>
      </xdr:spPr>
    </xdr:pic>
    <xdr:clientData/>
  </xdr:twoCellAnchor>
  <xdr:twoCellAnchor editAs="oneCell">
    <xdr:from>
      <xdr:col>1</xdr:col>
      <xdr:colOff>1063392</xdr:colOff>
      <xdr:row>13</xdr:row>
      <xdr:rowOff>251561</xdr:rowOff>
    </xdr:from>
    <xdr:to>
      <xdr:col>2</xdr:col>
      <xdr:colOff>1541594</xdr:colOff>
      <xdr:row>13</xdr:row>
      <xdr:rowOff>2457899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3166F79-58F1-4848-B3D7-7E02FFA215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682" b="13745"/>
        <a:stretch/>
      </xdr:blipFill>
      <xdr:spPr>
        <a:xfrm>
          <a:off x="2196867" y="5305526"/>
          <a:ext cx="2339274" cy="22063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2"/>
  <sheetViews>
    <sheetView zoomScale="85" zoomScaleNormal="85" workbookViewId="0">
      <selection activeCell="B6" sqref="B6"/>
    </sheetView>
  </sheetViews>
  <sheetFormatPr defaultColWidth="9" defaultRowHeight="15" x14ac:dyDescent="0.4"/>
  <cols>
    <col min="1" max="1" width="14.8984375" style="1" customWidth="1"/>
    <col min="2" max="2" width="21.09765625" style="1" bestFit="1" customWidth="1"/>
    <col min="3" max="3" width="15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0" width="15.5" style="1" customWidth="1"/>
    <col min="11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2" t="s">
        <v>25</v>
      </c>
      <c r="C2" s="7" t="s">
        <v>21</v>
      </c>
      <c r="D2" s="30" t="s">
        <v>20</v>
      </c>
      <c r="E2" s="31"/>
      <c r="F2" s="8" t="s">
        <v>4</v>
      </c>
      <c r="G2" s="9" t="s">
        <v>18</v>
      </c>
      <c r="H2" s="7" t="s">
        <v>5</v>
      </c>
      <c r="I2" s="8">
        <v>30</v>
      </c>
      <c r="J2" s="8" t="s">
        <v>19</v>
      </c>
      <c r="K2"/>
    </row>
    <row r="3" spans="1:11" ht="30" x14ac:dyDescent="0.4">
      <c r="A3" s="10" t="s">
        <v>6</v>
      </c>
      <c r="B3" s="10" t="s">
        <v>3</v>
      </c>
      <c r="C3" s="10" t="s">
        <v>14</v>
      </c>
      <c r="D3" s="10" t="s">
        <v>1</v>
      </c>
      <c r="E3" s="5" t="s">
        <v>2</v>
      </c>
      <c r="F3" s="11" t="s">
        <v>16</v>
      </c>
      <c r="G3" s="12" t="s">
        <v>15</v>
      </c>
      <c r="H3" s="11" t="s">
        <v>17</v>
      </c>
      <c r="I3" s="13" t="s">
        <v>10</v>
      </c>
      <c r="J3" s="13"/>
      <c r="K3"/>
    </row>
    <row r="4" spans="1:11" ht="17.399999999999999" x14ac:dyDescent="0.4">
      <c r="A4" s="14">
        <v>45952</v>
      </c>
      <c r="B4" s="23" t="s">
        <v>23</v>
      </c>
      <c r="C4" s="23" t="s">
        <v>22</v>
      </c>
      <c r="D4" s="10">
        <v>1</v>
      </c>
      <c r="E4" s="5">
        <v>13.26</v>
      </c>
      <c r="F4" s="6">
        <v>11.05</v>
      </c>
      <c r="G4" s="15">
        <v>24</v>
      </c>
      <c r="H4" s="6">
        <v>8</v>
      </c>
      <c r="I4" s="16">
        <f>F4/H4</f>
        <v>1.3812500000000001</v>
      </c>
      <c r="J4" s="16" t="s">
        <v>24</v>
      </c>
      <c r="K4"/>
    </row>
    <row r="5" spans="1:11" ht="17.399999999999999" x14ac:dyDescent="0.4">
      <c r="A5" s="14">
        <v>45952</v>
      </c>
      <c r="B5" s="23" t="s">
        <v>23</v>
      </c>
      <c r="C5" s="23" t="s">
        <v>22</v>
      </c>
      <c r="D5" s="10">
        <v>2</v>
      </c>
      <c r="E5" s="5">
        <v>13.28</v>
      </c>
      <c r="F5" s="6">
        <v>10.38</v>
      </c>
      <c r="G5" s="15">
        <v>24</v>
      </c>
      <c r="H5" s="6">
        <v>8</v>
      </c>
      <c r="I5" s="16">
        <f t="shared" ref="I5:I33" si="0">F5/H5</f>
        <v>1.2975000000000001</v>
      </c>
      <c r="J5" s="16" t="s">
        <v>24</v>
      </c>
      <c r="K5"/>
    </row>
    <row r="6" spans="1:11" ht="17.399999999999999" x14ac:dyDescent="0.4">
      <c r="A6" s="14">
        <v>45952</v>
      </c>
      <c r="B6" s="23" t="s">
        <v>23</v>
      </c>
      <c r="C6" s="23" t="s">
        <v>22</v>
      </c>
      <c r="D6" s="10">
        <v>3</v>
      </c>
      <c r="E6" s="5">
        <v>13.29</v>
      </c>
      <c r="F6" s="6">
        <v>10.199999999999999</v>
      </c>
      <c r="G6" s="15">
        <v>24</v>
      </c>
      <c r="H6" s="6">
        <v>8</v>
      </c>
      <c r="I6" s="16">
        <f t="shared" si="0"/>
        <v>1.2749999999999999</v>
      </c>
      <c r="J6" s="16" t="s">
        <v>24</v>
      </c>
      <c r="K6"/>
    </row>
    <row r="7" spans="1:11" ht="17.399999999999999" x14ac:dyDescent="0.4">
      <c r="A7" s="14">
        <v>45952</v>
      </c>
      <c r="B7" s="23" t="s">
        <v>23</v>
      </c>
      <c r="C7" s="23" t="s">
        <v>22</v>
      </c>
      <c r="D7" s="10">
        <v>4</v>
      </c>
      <c r="E7" s="5">
        <v>13.25</v>
      </c>
      <c r="F7" s="6">
        <v>9.08</v>
      </c>
      <c r="G7" s="15">
        <v>24</v>
      </c>
      <c r="H7" s="6">
        <v>8</v>
      </c>
      <c r="I7" s="16">
        <f t="shared" si="0"/>
        <v>1.135</v>
      </c>
      <c r="J7" s="16" t="s">
        <v>24</v>
      </c>
      <c r="K7"/>
    </row>
    <row r="8" spans="1:11" ht="17.399999999999999" x14ac:dyDescent="0.4">
      <c r="A8" s="14">
        <v>45952</v>
      </c>
      <c r="B8" s="23" t="s">
        <v>23</v>
      </c>
      <c r="C8" s="23" t="s">
        <v>22</v>
      </c>
      <c r="D8" s="10">
        <v>5</v>
      </c>
      <c r="E8" s="5">
        <v>13.11</v>
      </c>
      <c r="F8" s="5">
        <v>9.84</v>
      </c>
      <c r="G8" s="15">
        <v>24</v>
      </c>
      <c r="H8" s="6">
        <v>8</v>
      </c>
      <c r="I8" s="16">
        <f t="shared" si="0"/>
        <v>1.23</v>
      </c>
      <c r="J8" s="16" t="s">
        <v>24</v>
      </c>
      <c r="K8"/>
    </row>
    <row r="9" spans="1:11" ht="17.399999999999999" x14ac:dyDescent="0.4">
      <c r="A9" s="14">
        <v>45952</v>
      </c>
      <c r="B9" s="23" t="s">
        <v>23</v>
      </c>
      <c r="C9" s="23" t="s">
        <v>22</v>
      </c>
      <c r="D9" s="10">
        <v>6</v>
      </c>
      <c r="E9" s="5">
        <v>13.29</v>
      </c>
      <c r="F9" s="6">
        <v>9.81</v>
      </c>
      <c r="G9" s="15">
        <v>24</v>
      </c>
      <c r="H9" s="6">
        <v>8</v>
      </c>
      <c r="I9" s="16">
        <f t="shared" si="0"/>
        <v>1.2262500000000001</v>
      </c>
      <c r="J9" s="16" t="s">
        <v>24</v>
      </c>
      <c r="K9"/>
    </row>
    <row r="10" spans="1:11" ht="17.399999999999999" x14ac:dyDescent="0.4">
      <c r="A10" s="14">
        <v>45952</v>
      </c>
      <c r="B10" s="23" t="s">
        <v>23</v>
      </c>
      <c r="C10" s="23" t="s">
        <v>22</v>
      </c>
      <c r="D10" s="10">
        <v>7</v>
      </c>
      <c r="E10" s="5">
        <v>13.29</v>
      </c>
      <c r="F10" s="6">
        <v>8.7799999999999994</v>
      </c>
      <c r="G10" s="15">
        <v>24</v>
      </c>
      <c r="H10" s="6">
        <v>8</v>
      </c>
      <c r="I10" s="16">
        <f t="shared" si="0"/>
        <v>1.0974999999999999</v>
      </c>
      <c r="J10" s="16" t="s">
        <v>24</v>
      </c>
      <c r="K10"/>
    </row>
    <row r="11" spans="1:11" ht="17.399999999999999" x14ac:dyDescent="0.4">
      <c r="A11" s="14">
        <v>45952</v>
      </c>
      <c r="B11" s="23" t="s">
        <v>23</v>
      </c>
      <c r="C11" s="23" t="s">
        <v>22</v>
      </c>
      <c r="D11" s="10">
        <v>8</v>
      </c>
      <c r="E11" s="5">
        <v>13.26</v>
      </c>
      <c r="F11" s="6">
        <v>9.24</v>
      </c>
      <c r="G11" s="15">
        <v>24</v>
      </c>
      <c r="H11" s="6">
        <v>8</v>
      </c>
      <c r="I11" s="16">
        <f t="shared" si="0"/>
        <v>1.155</v>
      </c>
      <c r="J11" s="16" t="s">
        <v>24</v>
      </c>
      <c r="K11"/>
    </row>
    <row r="12" spans="1:11" ht="17.399999999999999" x14ac:dyDescent="0.4">
      <c r="A12" s="14">
        <v>45952</v>
      </c>
      <c r="B12" s="23" t="s">
        <v>23</v>
      </c>
      <c r="C12" s="23" t="s">
        <v>22</v>
      </c>
      <c r="D12" s="10">
        <v>9</v>
      </c>
      <c r="E12" s="5">
        <v>13.28</v>
      </c>
      <c r="F12" s="6">
        <v>9.76</v>
      </c>
      <c r="G12" s="15">
        <v>24</v>
      </c>
      <c r="H12" s="6">
        <v>8</v>
      </c>
      <c r="I12" s="16">
        <f t="shared" si="0"/>
        <v>1.22</v>
      </c>
      <c r="J12" s="16" t="s">
        <v>24</v>
      </c>
      <c r="K12"/>
    </row>
    <row r="13" spans="1:11" ht="17.399999999999999" x14ac:dyDescent="0.4">
      <c r="A13" s="14">
        <v>45952</v>
      </c>
      <c r="B13" s="23" t="s">
        <v>23</v>
      </c>
      <c r="C13" s="23" t="s">
        <v>22</v>
      </c>
      <c r="D13" s="10">
        <v>10</v>
      </c>
      <c r="E13" s="5">
        <v>13.25</v>
      </c>
      <c r="F13" s="6">
        <v>9.93</v>
      </c>
      <c r="G13" s="15">
        <v>24</v>
      </c>
      <c r="H13" s="6">
        <v>8</v>
      </c>
      <c r="I13" s="16">
        <f t="shared" si="0"/>
        <v>1.24125</v>
      </c>
      <c r="J13" s="16" t="s">
        <v>24</v>
      </c>
      <c r="K13"/>
    </row>
    <row r="14" spans="1:11" ht="17.399999999999999" x14ac:dyDescent="0.4">
      <c r="A14" s="14">
        <v>45952</v>
      </c>
      <c r="B14" s="23" t="s">
        <v>23</v>
      </c>
      <c r="C14" s="23" t="s">
        <v>22</v>
      </c>
      <c r="D14" s="10">
        <v>11</v>
      </c>
      <c r="E14" s="5">
        <v>13.27</v>
      </c>
      <c r="F14" s="6">
        <v>9.91</v>
      </c>
      <c r="G14" s="15">
        <v>24</v>
      </c>
      <c r="H14" s="6">
        <v>8</v>
      </c>
      <c r="I14" s="16">
        <f t="shared" si="0"/>
        <v>1.23875</v>
      </c>
      <c r="J14" s="16" t="s">
        <v>24</v>
      </c>
      <c r="K14"/>
    </row>
    <row r="15" spans="1:11" ht="17.399999999999999" x14ac:dyDescent="0.4">
      <c r="A15" s="14">
        <v>45952</v>
      </c>
      <c r="B15" s="23" t="s">
        <v>23</v>
      </c>
      <c r="C15" s="23" t="s">
        <v>22</v>
      </c>
      <c r="D15" s="10">
        <v>12</v>
      </c>
      <c r="E15" s="5">
        <v>13.26</v>
      </c>
      <c r="F15" s="5">
        <v>11.05</v>
      </c>
      <c r="G15" s="15">
        <v>24</v>
      </c>
      <c r="H15" s="6">
        <v>8</v>
      </c>
      <c r="I15" s="16">
        <f t="shared" si="0"/>
        <v>1.3812500000000001</v>
      </c>
      <c r="J15" s="16" t="s">
        <v>24</v>
      </c>
      <c r="K15"/>
    </row>
    <row r="16" spans="1:11" ht="17.399999999999999" x14ac:dyDescent="0.4">
      <c r="A16" s="14">
        <v>45952</v>
      </c>
      <c r="B16" s="23" t="s">
        <v>23</v>
      </c>
      <c r="C16" s="23" t="s">
        <v>22</v>
      </c>
      <c r="D16" s="10">
        <v>13</v>
      </c>
      <c r="E16" s="5">
        <v>13.25</v>
      </c>
      <c r="F16" s="5">
        <v>9.66</v>
      </c>
      <c r="G16" s="15">
        <v>24</v>
      </c>
      <c r="H16" s="6">
        <v>8</v>
      </c>
      <c r="I16" s="16">
        <f t="shared" si="0"/>
        <v>1.2075</v>
      </c>
      <c r="J16" s="16" t="s">
        <v>24</v>
      </c>
      <c r="K16"/>
    </row>
    <row r="17" spans="1:11" ht="17.399999999999999" x14ac:dyDescent="0.4">
      <c r="A17" s="14">
        <v>45952</v>
      </c>
      <c r="B17" s="23" t="s">
        <v>23</v>
      </c>
      <c r="C17" s="23" t="s">
        <v>22</v>
      </c>
      <c r="D17" s="10">
        <v>14</v>
      </c>
      <c r="E17" s="5">
        <v>13.26</v>
      </c>
      <c r="F17" s="6">
        <v>10.18</v>
      </c>
      <c r="G17" s="15">
        <v>24</v>
      </c>
      <c r="H17" s="6">
        <v>8</v>
      </c>
      <c r="I17" s="16">
        <f t="shared" si="0"/>
        <v>1.2725</v>
      </c>
      <c r="J17" s="16" t="s">
        <v>24</v>
      </c>
      <c r="K17"/>
    </row>
    <row r="18" spans="1:11" ht="17.399999999999999" x14ac:dyDescent="0.4">
      <c r="A18" s="14">
        <v>45952</v>
      </c>
      <c r="B18" s="23" t="s">
        <v>23</v>
      </c>
      <c r="C18" s="23" t="s">
        <v>22</v>
      </c>
      <c r="D18" s="10">
        <v>15</v>
      </c>
      <c r="E18" s="5">
        <v>13.23</v>
      </c>
      <c r="F18" s="6">
        <v>9.27</v>
      </c>
      <c r="G18" s="15">
        <v>24</v>
      </c>
      <c r="H18" s="6">
        <v>8</v>
      </c>
      <c r="I18" s="16">
        <f t="shared" si="0"/>
        <v>1.1587499999999999</v>
      </c>
      <c r="J18" s="16" t="s">
        <v>24</v>
      </c>
      <c r="K18"/>
    </row>
    <row r="19" spans="1:11" ht="17.399999999999999" x14ac:dyDescent="0.4">
      <c r="A19" s="14">
        <v>45952</v>
      </c>
      <c r="B19" s="23" t="s">
        <v>23</v>
      </c>
      <c r="C19" s="23" t="s">
        <v>22</v>
      </c>
      <c r="D19" s="10">
        <v>16</v>
      </c>
      <c r="E19" s="5">
        <v>13.27</v>
      </c>
      <c r="F19" s="6">
        <v>10.26</v>
      </c>
      <c r="G19" s="15">
        <v>24</v>
      </c>
      <c r="H19" s="6">
        <v>8</v>
      </c>
      <c r="I19" s="16">
        <f t="shared" si="0"/>
        <v>1.2825</v>
      </c>
      <c r="J19" s="16" t="s">
        <v>24</v>
      </c>
      <c r="K19"/>
    </row>
    <row r="20" spans="1:11" ht="17.399999999999999" x14ac:dyDescent="0.4">
      <c r="A20" s="14">
        <v>45946</v>
      </c>
      <c r="B20" s="23" t="s">
        <v>23</v>
      </c>
      <c r="C20" s="23" t="s">
        <v>22</v>
      </c>
      <c r="D20" s="10">
        <v>17</v>
      </c>
      <c r="E20" s="5">
        <v>13.27</v>
      </c>
      <c r="F20" s="6">
        <v>10.67</v>
      </c>
      <c r="G20" s="15">
        <v>24</v>
      </c>
      <c r="H20" s="6">
        <v>8</v>
      </c>
      <c r="I20" s="16">
        <f t="shared" si="0"/>
        <v>1.33375</v>
      </c>
      <c r="J20" s="16" t="s">
        <v>24</v>
      </c>
      <c r="K20"/>
    </row>
    <row r="21" spans="1:11" ht="17.399999999999999" x14ac:dyDescent="0.4">
      <c r="A21" s="14">
        <v>45946</v>
      </c>
      <c r="B21" s="23" t="s">
        <v>23</v>
      </c>
      <c r="C21" s="23" t="s">
        <v>22</v>
      </c>
      <c r="D21" s="10">
        <v>18</v>
      </c>
      <c r="E21" s="5">
        <v>13.2</v>
      </c>
      <c r="F21" s="6">
        <v>9.84</v>
      </c>
      <c r="G21" s="15">
        <v>24</v>
      </c>
      <c r="H21" s="6">
        <v>8</v>
      </c>
      <c r="I21" s="16">
        <f t="shared" si="0"/>
        <v>1.23</v>
      </c>
      <c r="J21" s="16" t="s">
        <v>24</v>
      </c>
      <c r="K21"/>
    </row>
    <row r="22" spans="1:11" ht="17.399999999999999" x14ac:dyDescent="0.4">
      <c r="A22" s="14">
        <v>45946</v>
      </c>
      <c r="B22" s="23" t="s">
        <v>23</v>
      </c>
      <c r="C22" s="23" t="s">
        <v>22</v>
      </c>
      <c r="D22" s="10">
        <v>19</v>
      </c>
      <c r="E22" s="5">
        <v>13.28</v>
      </c>
      <c r="F22" s="6">
        <v>11.11</v>
      </c>
      <c r="G22" s="15">
        <v>24</v>
      </c>
      <c r="H22" s="6">
        <v>8</v>
      </c>
      <c r="I22" s="16">
        <f t="shared" si="0"/>
        <v>1.3887499999999999</v>
      </c>
      <c r="J22" s="16" t="s">
        <v>24</v>
      </c>
      <c r="K22"/>
    </row>
    <row r="23" spans="1:11" ht="17.399999999999999" x14ac:dyDescent="0.4">
      <c r="A23" s="14">
        <v>45946</v>
      </c>
      <c r="B23" s="23" t="s">
        <v>23</v>
      </c>
      <c r="C23" s="23" t="s">
        <v>22</v>
      </c>
      <c r="D23" s="10">
        <v>20</v>
      </c>
      <c r="E23" s="5">
        <v>13.28</v>
      </c>
      <c r="F23" s="5">
        <v>11.04</v>
      </c>
      <c r="G23" s="15">
        <v>24</v>
      </c>
      <c r="H23" s="6">
        <v>8</v>
      </c>
      <c r="I23" s="16">
        <f t="shared" si="0"/>
        <v>1.38</v>
      </c>
      <c r="J23" s="16" t="s">
        <v>24</v>
      </c>
      <c r="K23"/>
    </row>
    <row r="24" spans="1:11" ht="17.399999999999999" x14ac:dyDescent="0.4">
      <c r="A24" s="14">
        <v>45946</v>
      </c>
      <c r="B24" s="23" t="s">
        <v>23</v>
      </c>
      <c r="C24" s="23" t="s">
        <v>22</v>
      </c>
      <c r="D24" s="10">
        <v>21</v>
      </c>
      <c r="E24" s="5">
        <v>13.29</v>
      </c>
      <c r="F24" s="5">
        <v>11.16</v>
      </c>
      <c r="G24" s="15">
        <v>24</v>
      </c>
      <c r="H24" s="6">
        <v>8</v>
      </c>
      <c r="I24" s="16">
        <f t="shared" si="0"/>
        <v>1.395</v>
      </c>
      <c r="J24" s="16" t="s">
        <v>24</v>
      </c>
      <c r="K24"/>
    </row>
    <row r="25" spans="1:11" ht="17.399999999999999" x14ac:dyDescent="0.4">
      <c r="A25" s="14">
        <v>45946</v>
      </c>
      <c r="B25" s="23" t="s">
        <v>23</v>
      </c>
      <c r="C25" s="23" t="s">
        <v>22</v>
      </c>
      <c r="D25" s="10">
        <v>22</v>
      </c>
      <c r="E25" s="5">
        <v>13.25</v>
      </c>
      <c r="F25" s="6">
        <v>9.4499999999999993</v>
      </c>
      <c r="G25" s="15">
        <v>24</v>
      </c>
      <c r="H25" s="6">
        <v>8</v>
      </c>
      <c r="I25" s="16">
        <f t="shared" si="0"/>
        <v>1.1812499999999999</v>
      </c>
      <c r="J25" s="16" t="s">
        <v>24</v>
      </c>
      <c r="K25"/>
    </row>
    <row r="26" spans="1:11" ht="17.399999999999999" x14ac:dyDescent="0.4">
      <c r="A26" s="14">
        <v>45946</v>
      </c>
      <c r="B26" s="23" t="s">
        <v>23</v>
      </c>
      <c r="C26" s="23" t="s">
        <v>22</v>
      </c>
      <c r="D26" s="10">
        <v>23</v>
      </c>
      <c r="E26" s="5">
        <v>13.28</v>
      </c>
      <c r="F26" s="6">
        <v>9.75</v>
      </c>
      <c r="G26" s="15">
        <v>24</v>
      </c>
      <c r="H26" s="6">
        <v>8</v>
      </c>
      <c r="I26" s="16">
        <f t="shared" si="0"/>
        <v>1.21875</v>
      </c>
      <c r="J26" s="16" t="s">
        <v>24</v>
      </c>
      <c r="K26"/>
    </row>
    <row r="27" spans="1:11" ht="17.399999999999999" x14ac:dyDescent="0.4">
      <c r="A27" s="14">
        <v>45946</v>
      </c>
      <c r="B27" s="23" t="s">
        <v>23</v>
      </c>
      <c r="C27" s="23" t="s">
        <v>22</v>
      </c>
      <c r="D27" s="10">
        <v>24</v>
      </c>
      <c r="E27" s="5">
        <v>13.27</v>
      </c>
      <c r="F27" s="6">
        <v>11.17</v>
      </c>
      <c r="G27" s="15">
        <v>24</v>
      </c>
      <c r="H27" s="6">
        <v>8</v>
      </c>
      <c r="I27" s="16">
        <f t="shared" si="0"/>
        <v>1.39625</v>
      </c>
      <c r="J27" s="16" t="s">
        <v>24</v>
      </c>
      <c r="K27"/>
    </row>
    <row r="28" spans="1:11" ht="17.399999999999999" x14ac:dyDescent="0.4">
      <c r="A28" s="14">
        <v>45946</v>
      </c>
      <c r="B28" s="23" t="s">
        <v>23</v>
      </c>
      <c r="C28" s="23" t="s">
        <v>22</v>
      </c>
      <c r="D28" s="10">
        <v>25</v>
      </c>
      <c r="E28" s="5">
        <v>13.27</v>
      </c>
      <c r="F28" s="6">
        <v>9.91</v>
      </c>
      <c r="G28" s="15">
        <v>24</v>
      </c>
      <c r="H28" s="6">
        <v>8</v>
      </c>
      <c r="I28" s="16">
        <f t="shared" si="0"/>
        <v>1.23875</v>
      </c>
      <c r="J28" s="16" t="s">
        <v>24</v>
      </c>
      <c r="K28"/>
    </row>
    <row r="29" spans="1:11" ht="17.399999999999999" x14ac:dyDescent="0.4">
      <c r="A29" s="14">
        <v>45946</v>
      </c>
      <c r="B29" s="23" t="s">
        <v>23</v>
      </c>
      <c r="C29" s="23" t="s">
        <v>22</v>
      </c>
      <c r="D29" s="10">
        <v>26</v>
      </c>
      <c r="E29" s="5">
        <v>13.27</v>
      </c>
      <c r="F29" s="6">
        <v>10.97</v>
      </c>
      <c r="G29" s="15">
        <v>24</v>
      </c>
      <c r="H29" s="6">
        <v>8</v>
      </c>
      <c r="I29" s="16">
        <f t="shared" si="0"/>
        <v>1.3712500000000001</v>
      </c>
      <c r="J29" s="16" t="s">
        <v>24</v>
      </c>
      <c r="K29"/>
    </row>
    <row r="30" spans="1:11" ht="17.399999999999999" x14ac:dyDescent="0.4">
      <c r="A30" s="14">
        <v>45946</v>
      </c>
      <c r="B30" s="23" t="s">
        <v>23</v>
      </c>
      <c r="C30" s="23" t="s">
        <v>22</v>
      </c>
      <c r="D30" s="10">
        <v>27</v>
      </c>
      <c r="E30" s="5">
        <v>13.27</v>
      </c>
      <c r="F30" s="6">
        <v>10.38</v>
      </c>
      <c r="G30" s="15">
        <v>24</v>
      </c>
      <c r="H30" s="6">
        <v>8</v>
      </c>
      <c r="I30" s="16">
        <f t="shared" si="0"/>
        <v>1.2975000000000001</v>
      </c>
      <c r="J30" s="16" t="s">
        <v>24</v>
      </c>
      <c r="K30"/>
    </row>
    <row r="31" spans="1:11" ht="17.399999999999999" x14ac:dyDescent="0.4">
      <c r="A31" s="14">
        <v>45946</v>
      </c>
      <c r="B31" s="23" t="s">
        <v>23</v>
      </c>
      <c r="C31" s="23" t="s">
        <v>22</v>
      </c>
      <c r="D31" s="10">
        <v>28</v>
      </c>
      <c r="E31" s="5">
        <v>13.28</v>
      </c>
      <c r="F31" s="6">
        <v>10.8</v>
      </c>
      <c r="G31" s="15">
        <v>24</v>
      </c>
      <c r="H31" s="6">
        <v>8</v>
      </c>
      <c r="I31" s="16">
        <f t="shared" si="0"/>
        <v>1.35</v>
      </c>
      <c r="J31" s="16" t="s">
        <v>24</v>
      </c>
      <c r="K31"/>
    </row>
    <row r="32" spans="1:11" ht="17.399999999999999" x14ac:dyDescent="0.4">
      <c r="A32" s="14">
        <v>45946</v>
      </c>
      <c r="B32" s="23" t="s">
        <v>23</v>
      </c>
      <c r="C32" s="23" t="s">
        <v>22</v>
      </c>
      <c r="D32" s="10">
        <v>29</v>
      </c>
      <c r="E32" s="5">
        <v>13.28</v>
      </c>
      <c r="F32" s="6">
        <v>9.85</v>
      </c>
      <c r="G32" s="15">
        <v>24</v>
      </c>
      <c r="H32" s="6">
        <v>8</v>
      </c>
      <c r="I32" s="16">
        <f t="shared" si="0"/>
        <v>1.23125</v>
      </c>
      <c r="J32" s="16" t="s">
        <v>24</v>
      </c>
      <c r="K32"/>
    </row>
    <row r="33" spans="1:12" ht="17.399999999999999" x14ac:dyDescent="0.4">
      <c r="A33" s="14">
        <v>45946</v>
      </c>
      <c r="B33" s="23" t="s">
        <v>23</v>
      </c>
      <c r="C33" s="23" t="s">
        <v>22</v>
      </c>
      <c r="D33" s="10">
        <v>30</v>
      </c>
      <c r="E33" s="5">
        <v>13.26</v>
      </c>
      <c r="F33" s="6">
        <v>9.1300000000000008</v>
      </c>
      <c r="G33" s="15">
        <v>24</v>
      </c>
      <c r="H33" s="6">
        <v>8</v>
      </c>
      <c r="I33" s="16">
        <f t="shared" si="0"/>
        <v>1.1412500000000001</v>
      </c>
      <c r="J33" s="16" t="s">
        <v>24</v>
      </c>
      <c r="K33"/>
    </row>
    <row r="34" spans="1:12" ht="17.399999999999999" x14ac:dyDescent="0.4">
      <c r="A34" s="32" t="s">
        <v>11</v>
      </c>
      <c r="B34" s="33"/>
      <c r="C34" s="33"/>
      <c r="D34" s="34"/>
      <c r="E34" s="17">
        <f>AVERAGE(E4:E33)</f>
        <v>13.261666666666661</v>
      </c>
      <c r="F34" s="17">
        <f>AVERAGE(F4:F33)</f>
        <v>10.121</v>
      </c>
      <c r="G34" s="20"/>
      <c r="H34" s="20"/>
      <c r="I34" s="17">
        <f>AVERAGE(I4:I33)</f>
        <v>1.2651250000000001</v>
      </c>
      <c r="J34" s="16"/>
      <c r="K34"/>
    </row>
    <row r="35" spans="1:12" ht="17.399999999999999" x14ac:dyDescent="0.4">
      <c r="A35" s="32" t="s">
        <v>12</v>
      </c>
      <c r="B35" s="33"/>
      <c r="C35" s="33"/>
      <c r="D35" s="34"/>
      <c r="E35" s="17">
        <f>MAX(E4:E33)</f>
        <v>13.29</v>
      </c>
      <c r="F35" s="17">
        <f>MAX(F4:F33)</f>
        <v>11.17</v>
      </c>
      <c r="G35" s="21"/>
      <c r="H35" s="20"/>
      <c r="I35" s="17">
        <f>MAX(I4:I33)</f>
        <v>1.39625</v>
      </c>
      <c r="J35" s="16"/>
      <c r="K35"/>
    </row>
    <row r="36" spans="1:12" ht="17.399999999999999" x14ac:dyDescent="0.4">
      <c r="A36" s="32" t="s">
        <v>13</v>
      </c>
      <c r="B36" s="33"/>
      <c r="C36" s="33"/>
      <c r="D36" s="34"/>
      <c r="E36" s="17">
        <f>MIN(E4:E33)</f>
        <v>13.11</v>
      </c>
      <c r="F36" s="17">
        <f>MIN(F4:F33)</f>
        <v>8.7799999999999994</v>
      </c>
      <c r="G36" s="21"/>
      <c r="H36" s="20"/>
      <c r="I36" s="17">
        <f>MIN(I4:I33)</f>
        <v>1.0974999999999999</v>
      </c>
      <c r="J36" s="16"/>
      <c r="K36"/>
    </row>
    <row r="37" spans="1:12" ht="141" customHeight="1" x14ac:dyDescent="0.4">
      <c r="A37" s="18" t="s">
        <v>7</v>
      </c>
      <c r="B37" s="35"/>
      <c r="C37" s="36"/>
      <c r="D37" s="36"/>
      <c r="E37" s="37"/>
      <c r="F37" s="19" t="s">
        <v>8</v>
      </c>
      <c r="G37" s="24"/>
      <c r="H37" s="25"/>
      <c r="I37" s="26"/>
      <c r="K37"/>
      <c r="L37"/>
    </row>
    <row r="38" spans="1:12" ht="204.75" customHeight="1" x14ac:dyDescent="0.4">
      <c r="A38" s="19" t="s">
        <v>9</v>
      </c>
      <c r="B38" s="24"/>
      <c r="C38" s="25"/>
      <c r="D38" s="25"/>
      <c r="E38" s="26"/>
      <c r="F38" s="19"/>
      <c r="G38" s="27"/>
      <c r="H38" s="28"/>
      <c r="I38" s="29"/>
      <c r="K38"/>
    </row>
    <row r="39" spans="1:12" x14ac:dyDescent="0.4">
      <c r="H39" s="4"/>
    </row>
    <row r="40" spans="1:12" x14ac:dyDescent="0.4">
      <c r="H40" s="4"/>
    </row>
    <row r="41" spans="1:12" x14ac:dyDescent="0.4">
      <c r="H41" s="4"/>
    </row>
    <row r="42" spans="1:12" x14ac:dyDescent="0.4">
      <c r="H42" s="4"/>
    </row>
  </sheetData>
  <autoFilter ref="A3:I33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466B3-9647-4C00-B37C-B75678F60334}">
  <sheetPr>
    <pageSetUpPr fitToPage="1"/>
  </sheetPr>
  <dimension ref="A1:L18"/>
  <sheetViews>
    <sheetView tabSelected="1" zoomScale="85" zoomScaleNormal="85" workbookViewId="0">
      <selection activeCell="C8" sqref="C8"/>
    </sheetView>
  </sheetViews>
  <sheetFormatPr defaultColWidth="9" defaultRowHeight="15" x14ac:dyDescent="0.4"/>
  <cols>
    <col min="1" max="1" width="14.8984375" style="1" customWidth="1"/>
    <col min="2" max="2" width="24.5" style="1" bestFit="1" customWidth="1"/>
    <col min="3" max="3" width="20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2" ht="18" thickBot="1" x14ac:dyDescent="0.45">
      <c r="J1"/>
    </row>
    <row r="2" spans="1:12" ht="54" customHeight="1" thickBot="1" x14ac:dyDescent="0.45">
      <c r="A2" s="7" t="s">
        <v>0</v>
      </c>
      <c r="B2" s="22" t="s">
        <v>26</v>
      </c>
      <c r="C2" s="7" t="s">
        <v>27</v>
      </c>
      <c r="D2" s="30" t="s">
        <v>28</v>
      </c>
      <c r="E2" s="31"/>
      <c r="F2" s="8" t="s">
        <v>4</v>
      </c>
      <c r="G2" s="9" t="s">
        <v>18</v>
      </c>
      <c r="H2" s="7" t="s">
        <v>5</v>
      </c>
      <c r="I2" s="8">
        <v>6</v>
      </c>
      <c r="J2"/>
      <c r="K2"/>
    </row>
    <row r="3" spans="1:12" ht="30" x14ac:dyDescent="0.4">
      <c r="A3" s="10" t="s">
        <v>6</v>
      </c>
      <c r="B3" s="10" t="s">
        <v>3</v>
      </c>
      <c r="C3" s="10" t="s">
        <v>14</v>
      </c>
      <c r="D3" s="10" t="s">
        <v>1</v>
      </c>
      <c r="E3" s="5" t="s">
        <v>2</v>
      </c>
      <c r="F3" s="11" t="s">
        <v>16</v>
      </c>
      <c r="G3" s="12" t="s">
        <v>15</v>
      </c>
      <c r="H3" s="11" t="s">
        <v>17</v>
      </c>
      <c r="I3" s="13" t="s">
        <v>10</v>
      </c>
      <c r="J3"/>
      <c r="K3"/>
    </row>
    <row r="4" spans="1:12" ht="17.399999999999999" x14ac:dyDescent="0.4">
      <c r="A4" s="14">
        <v>45952</v>
      </c>
      <c r="B4" s="38" t="s">
        <v>29</v>
      </c>
      <c r="C4" s="38" t="s">
        <v>30</v>
      </c>
      <c r="D4" s="10">
        <v>1</v>
      </c>
      <c r="E4" s="5">
        <v>13.63</v>
      </c>
      <c r="F4" s="6">
        <v>12.88</v>
      </c>
      <c r="G4" s="15">
        <v>25</v>
      </c>
      <c r="H4" s="6">
        <v>7.2</v>
      </c>
      <c r="I4" s="16">
        <f>F4/H4</f>
        <v>1.788888888888889</v>
      </c>
      <c r="J4"/>
      <c r="K4"/>
    </row>
    <row r="5" spans="1:12" ht="17.399999999999999" x14ac:dyDescent="0.4">
      <c r="A5" s="14">
        <v>45952</v>
      </c>
      <c r="B5" s="38" t="s">
        <v>29</v>
      </c>
      <c r="C5" s="38" t="s">
        <v>30</v>
      </c>
      <c r="D5" s="10">
        <v>2</v>
      </c>
      <c r="E5" s="5">
        <v>13.62</v>
      </c>
      <c r="F5" s="6">
        <v>15.7</v>
      </c>
      <c r="G5" s="15">
        <v>25</v>
      </c>
      <c r="H5" s="6">
        <v>7.2</v>
      </c>
      <c r="I5" s="16">
        <f t="shared" ref="I5:I9" si="0">F5/H5</f>
        <v>2.1805555555555554</v>
      </c>
      <c r="J5"/>
      <c r="K5"/>
    </row>
    <row r="6" spans="1:12" ht="17.399999999999999" x14ac:dyDescent="0.4">
      <c r="A6" s="14">
        <v>45952</v>
      </c>
      <c r="B6" s="38" t="s">
        <v>29</v>
      </c>
      <c r="C6" s="38" t="s">
        <v>30</v>
      </c>
      <c r="D6" s="10">
        <v>3</v>
      </c>
      <c r="E6" s="5">
        <v>13.62</v>
      </c>
      <c r="F6" s="6">
        <v>12.45</v>
      </c>
      <c r="G6" s="15">
        <v>25</v>
      </c>
      <c r="H6" s="6">
        <v>7.2</v>
      </c>
      <c r="I6" s="16">
        <f t="shared" si="0"/>
        <v>1.7291666666666665</v>
      </c>
      <c r="J6"/>
      <c r="K6"/>
    </row>
    <row r="7" spans="1:12" ht="17.399999999999999" x14ac:dyDescent="0.4">
      <c r="A7" s="14">
        <v>45952</v>
      </c>
      <c r="B7" s="38" t="s">
        <v>29</v>
      </c>
      <c r="C7" s="38" t="s">
        <v>30</v>
      </c>
      <c r="D7" s="10">
        <v>4</v>
      </c>
      <c r="E7" s="5">
        <v>13.62</v>
      </c>
      <c r="F7" s="6">
        <v>12.82</v>
      </c>
      <c r="G7" s="15">
        <v>25</v>
      </c>
      <c r="H7" s="6">
        <v>7.2</v>
      </c>
      <c r="I7" s="16">
        <f t="shared" si="0"/>
        <v>1.7805555555555554</v>
      </c>
      <c r="J7"/>
      <c r="K7"/>
    </row>
    <row r="8" spans="1:12" ht="17.399999999999999" x14ac:dyDescent="0.4">
      <c r="A8" s="14">
        <v>45952</v>
      </c>
      <c r="B8" s="38" t="s">
        <v>29</v>
      </c>
      <c r="C8" s="38" t="s">
        <v>30</v>
      </c>
      <c r="D8" s="10">
        <v>5</v>
      </c>
      <c r="E8" s="5">
        <v>13.63</v>
      </c>
      <c r="F8" s="6">
        <v>12.88</v>
      </c>
      <c r="G8" s="15">
        <v>25</v>
      </c>
      <c r="H8" s="6">
        <v>7.2</v>
      </c>
      <c r="I8" s="16">
        <f t="shared" si="0"/>
        <v>1.788888888888889</v>
      </c>
      <c r="J8"/>
      <c r="K8"/>
    </row>
    <row r="9" spans="1:12" ht="17.399999999999999" x14ac:dyDescent="0.4">
      <c r="A9" s="14">
        <v>45952</v>
      </c>
      <c r="B9" s="38" t="s">
        <v>29</v>
      </c>
      <c r="C9" s="38" t="s">
        <v>30</v>
      </c>
      <c r="D9" s="10">
        <v>6</v>
      </c>
      <c r="E9" s="5">
        <v>13.67</v>
      </c>
      <c r="F9" s="6">
        <v>105.9</v>
      </c>
      <c r="G9" s="15">
        <v>25</v>
      </c>
      <c r="H9" s="6">
        <v>7.2</v>
      </c>
      <c r="I9" s="16">
        <f t="shared" si="0"/>
        <v>14.708333333333334</v>
      </c>
      <c r="J9"/>
      <c r="K9"/>
    </row>
    <row r="10" spans="1:12" ht="17.399999999999999" x14ac:dyDescent="0.4">
      <c r="A10" s="32" t="s">
        <v>11</v>
      </c>
      <c r="B10" s="33"/>
      <c r="C10" s="33"/>
      <c r="D10" s="34"/>
      <c r="E10" s="17">
        <f>AVERAGE(E4:E9)</f>
        <v>13.631666666666666</v>
      </c>
      <c r="F10" s="17">
        <f>AVERAGE(F4:F9)</f>
        <v>28.771666666666665</v>
      </c>
      <c r="G10" s="20"/>
      <c r="H10" s="20"/>
      <c r="I10" s="39">
        <f>AVERAGE(I4:I9)</f>
        <v>3.9960648148148152</v>
      </c>
      <c r="J10"/>
      <c r="K10"/>
    </row>
    <row r="11" spans="1:12" ht="17.399999999999999" x14ac:dyDescent="0.4">
      <c r="A11" s="32" t="s">
        <v>12</v>
      </c>
      <c r="B11" s="33"/>
      <c r="C11" s="33"/>
      <c r="D11" s="34"/>
      <c r="E11" s="17">
        <f>MAX(E4:E9)</f>
        <v>13.67</v>
      </c>
      <c r="F11" s="17">
        <f>MAX(F4:F9)</f>
        <v>105.9</v>
      </c>
      <c r="G11" s="21"/>
      <c r="H11" s="20"/>
      <c r="I11" s="39">
        <f>MAX(I4:I9)</f>
        <v>14.708333333333334</v>
      </c>
      <c r="J11"/>
      <c r="K11"/>
    </row>
    <row r="12" spans="1:12" ht="17.399999999999999" x14ac:dyDescent="0.4">
      <c r="A12" s="32" t="s">
        <v>13</v>
      </c>
      <c r="B12" s="33"/>
      <c r="C12" s="33"/>
      <c r="D12" s="34"/>
      <c r="E12" s="17">
        <f>MIN(E4:E9)</f>
        <v>13.62</v>
      </c>
      <c r="F12" s="17">
        <f>MIN(F4:F9)</f>
        <v>12.45</v>
      </c>
      <c r="G12" s="21"/>
      <c r="H12" s="20"/>
      <c r="I12" s="39">
        <f>MIN(I4:I9)</f>
        <v>1.7291666666666665</v>
      </c>
      <c r="J12"/>
      <c r="K12"/>
    </row>
    <row r="13" spans="1:12" ht="141" customHeight="1" x14ac:dyDescent="0.4">
      <c r="A13" s="18" t="s">
        <v>7</v>
      </c>
      <c r="B13" s="35" t="s">
        <v>31</v>
      </c>
      <c r="C13" s="36"/>
      <c r="D13" s="36"/>
      <c r="E13" s="37"/>
      <c r="F13" s="19"/>
      <c r="G13" s="24"/>
      <c r="H13" s="25"/>
      <c r="I13" s="26"/>
      <c r="J13"/>
      <c r="K13"/>
      <c r="L13"/>
    </row>
    <row r="14" spans="1:12" ht="204.75" customHeight="1" x14ac:dyDescent="0.4">
      <c r="A14" s="19" t="s">
        <v>9</v>
      </c>
      <c r="B14" s="24"/>
      <c r="C14" s="25"/>
      <c r="D14" s="25"/>
      <c r="E14" s="26"/>
      <c r="F14" s="19"/>
      <c r="G14" s="27"/>
      <c r="H14" s="28"/>
      <c r="I14" s="29"/>
      <c r="J14"/>
      <c r="K14"/>
    </row>
    <row r="15" spans="1:12" x14ac:dyDescent="0.4">
      <c r="H15" s="4"/>
    </row>
    <row r="16" spans="1:12" x14ac:dyDescent="0.4">
      <c r="H16" s="4"/>
    </row>
    <row r="17" spans="8:8" x14ac:dyDescent="0.4">
      <c r="H17" s="4"/>
    </row>
    <row r="18" spans="8:8" x14ac:dyDescent="0.4">
      <c r="H18" s="4"/>
    </row>
  </sheetData>
  <autoFilter ref="A3:I9" xr:uid="{00000000-0009-0000-0000-000000000000}"/>
  <mergeCells count="8">
    <mergeCell ref="B14:E14"/>
    <mergeCell ref="G14:I14"/>
    <mergeCell ref="D2:E2"/>
    <mergeCell ref="A10:D10"/>
    <mergeCell ref="A11:D11"/>
    <mergeCell ref="A12:D12"/>
    <mergeCell ref="B13:E13"/>
    <mergeCell ref="G13:I13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</vt:lpstr>
      <vt:lpstr>통신용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2025-10-22T07:49:08Z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