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-120" yWindow="1680" windowWidth="29040" windowHeight="15990" activeTab="5"/>
  </bookViews>
  <sheets>
    <sheet name="3,4층UPS" sheetId="9" r:id="rId1"/>
    <sheet name="수질검사UPS" sheetId="11" r:id="rId2"/>
    <sheet name="사무실2층UPS" sheetId="12" r:id="rId3"/>
    <sheet name="GIOS-UPS1" sheetId="13" r:id="rId4"/>
    <sheet name="GIOS-UPS2" sheetId="14" r:id="rId5"/>
    <sheet name="Sheet1" sheetId="10" r:id="rId6"/>
  </sheets>
  <definedNames>
    <definedName name="_xlnm._FilterDatabase" localSheetId="0" hidden="1">'3,4층UPS'!$A$6:$D$46</definedName>
    <definedName name="_xlnm._FilterDatabase" localSheetId="3" hidden="1">'GIOS-UPS1'!$A$6:$D$46</definedName>
    <definedName name="_xlnm._FilterDatabase" localSheetId="4" hidden="1">'GIOS-UPS2'!$A$6:$D$46</definedName>
    <definedName name="_xlnm._FilterDatabase" localSheetId="2" hidden="1">사무실2층UPS!$A$6:$D$46</definedName>
    <definedName name="_xlnm._FilterDatabase" localSheetId="1" hidden="1">수질검사UPS!$A$6:$D$46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4" l="1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H11" i="14"/>
  <c r="D11" i="14"/>
  <c r="D10" i="14"/>
  <c r="D9" i="14"/>
  <c r="H8" i="14"/>
  <c r="I8" i="14" s="1"/>
  <c r="G8" i="14"/>
  <c r="D8" i="14"/>
  <c r="H7" i="14"/>
  <c r="I7" i="14" s="1"/>
  <c r="G7" i="14"/>
  <c r="D7" i="14"/>
  <c r="O3" i="14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H11" i="13"/>
  <c r="D11" i="13"/>
  <c r="D10" i="13"/>
  <c r="D9" i="13"/>
  <c r="H8" i="13"/>
  <c r="I8" i="13" s="1"/>
  <c r="G8" i="13"/>
  <c r="D8" i="13"/>
  <c r="H7" i="13"/>
  <c r="I7" i="13" s="1"/>
  <c r="G7" i="13"/>
  <c r="D7" i="13"/>
  <c r="O3" i="13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H11" i="12"/>
  <c r="D11" i="12"/>
  <c r="D10" i="12"/>
  <c r="D9" i="12"/>
  <c r="H8" i="12"/>
  <c r="I8" i="12" s="1"/>
  <c r="G8" i="12"/>
  <c r="D8" i="12"/>
  <c r="H7" i="12"/>
  <c r="I7" i="12" s="1"/>
  <c r="G7" i="12"/>
  <c r="D7" i="12"/>
  <c r="O3" i="12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H11" i="11"/>
  <c r="D11" i="11"/>
  <c r="D10" i="11"/>
  <c r="D9" i="11"/>
  <c r="H8" i="11"/>
  <c r="I8" i="11" s="1"/>
  <c r="G8" i="11"/>
  <c r="D8" i="11"/>
  <c r="H7" i="11"/>
  <c r="I7" i="11" s="1"/>
  <c r="G7" i="11"/>
  <c r="D7" i="11"/>
  <c r="O3" i="11"/>
  <c r="H11" i="9"/>
  <c r="O3" i="9" l="1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H8" i="9"/>
  <c r="I8" i="9" s="1"/>
  <c r="G8" i="9"/>
  <c r="D8" i="9"/>
  <c r="H7" i="9"/>
  <c r="I7" i="9" s="1"/>
  <c r="G7" i="9"/>
  <c r="D7" i="9"/>
</calcChain>
</file>

<file path=xl/sharedStrings.xml><?xml version="1.0" encoding="utf-8"?>
<sst xmlns="http://schemas.openxmlformats.org/spreadsheetml/2006/main" count="215" uniqueCount="55">
  <si>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</si>
  <si>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</si>
  <si>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</si>
  <si>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</si>
  <si>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</si>
  <si>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</si>
  <si>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</si>
  <si>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</si>
  <si>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</si>
  <si>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</si>
  <si>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</si>
  <si>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</si>
  <si>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</si>
  <si>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</si>
  <si>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</si>
  <si>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</si>
  <si>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</si>
  <si>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</si>
  <si>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</si>
  <si>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</si>
  <si>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</si>
  <si>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</si>
  <si>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</si>
  <si>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</si>
  <si>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</si>
  <si>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구분</t>
    <phoneticPr fontId="2" type="noConversion"/>
  </si>
  <si>
    <t>No</t>
    <phoneticPr fontId="2" type="noConversion"/>
  </si>
  <si>
    <t>ESP</t>
    <phoneticPr fontId="2" type="noConversion"/>
  </si>
  <si>
    <t>한국수자원공사 금강유역본부</t>
    <phoneticPr fontId="2" type="noConversion"/>
  </si>
  <si>
    <t>사무실3,4층</t>
    <phoneticPr fontId="2" type="noConversion"/>
  </si>
  <si>
    <t>BS</t>
    <phoneticPr fontId="2" type="noConversion"/>
  </si>
  <si>
    <t>2018.07.26</t>
    <phoneticPr fontId="2" type="noConversion"/>
  </si>
  <si>
    <t>수질검사UPS</t>
    <phoneticPr fontId="2" type="noConversion"/>
  </si>
  <si>
    <t>2021.07.15</t>
    <phoneticPr fontId="2" type="noConversion"/>
  </si>
  <si>
    <t>2021.08.01</t>
    <phoneticPr fontId="2" type="noConversion"/>
  </si>
  <si>
    <t>2018.08.01</t>
    <phoneticPr fontId="2" type="noConversion"/>
  </si>
  <si>
    <t>사무실2층UPS</t>
    <phoneticPr fontId="2" type="noConversion"/>
  </si>
  <si>
    <t>2021.06.14</t>
    <phoneticPr fontId="2" type="noConversion"/>
  </si>
  <si>
    <t>2021.07.01</t>
    <phoneticPr fontId="2" type="noConversion"/>
  </si>
  <si>
    <t>GIOS-#1</t>
    <phoneticPr fontId="2" type="noConversion"/>
  </si>
  <si>
    <t>2020.05.28</t>
    <phoneticPr fontId="2" type="noConversion"/>
  </si>
  <si>
    <t>2020.06.01</t>
    <phoneticPr fontId="2" type="noConversion"/>
  </si>
  <si>
    <t>GIOS-#2</t>
    <phoneticPr fontId="2" type="noConversion"/>
  </si>
  <si>
    <t>1.사무실3,4층UPS</t>
    <phoneticPr fontId="2" type="noConversion"/>
  </si>
  <si>
    <t>사무실3,4층UPS</t>
    <phoneticPr fontId="2" type="noConversion"/>
  </si>
  <si>
    <t>2.수질검사UPS</t>
    <phoneticPr fontId="2" type="noConversion"/>
  </si>
  <si>
    <t>수질검사UPS</t>
    <phoneticPr fontId="2" type="noConversion"/>
  </si>
  <si>
    <t>수질검사UPS</t>
    <phoneticPr fontId="2" type="noConversion"/>
  </si>
  <si>
    <t>3.사무실2층UPS</t>
    <phoneticPr fontId="2" type="noConversion"/>
  </si>
  <si>
    <t>4.GIOS UPS#1</t>
    <phoneticPr fontId="2" type="noConversion"/>
  </si>
  <si>
    <t>GIOS UPS#1</t>
    <phoneticPr fontId="2" type="noConversion"/>
  </si>
  <si>
    <t>GIOS UPS#1</t>
    <phoneticPr fontId="2" type="noConversion"/>
  </si>
  <si>
    <t>5.GIOS UPS#2</t>
    <phoneticPr fontId="2" type="noConversion"/>
  </si>
  <si>
    <t>GIOS UPS#2</t>
    <phoneticPr fontId="2" type="noConversion"/>
  </si>
  <si>
    <t>GIOS UPS#2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</si>
</sst>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12" applyNumberFormat="0" applyAlignment="0" applyProtection="0">
      <alignment vertical="center"/>
    </xf>
    <xf numFmtId="0" fontId="14" fillId="10" borderId="13" applyNumberFormat="0" applyAlignment="0" applyProtection="0">
      <alignment vertical="center"/>
    </xf>
    <xf numFmtId="0" fontId="15" fillId="10" borderId="12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11" borderId="1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12" borderId="16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44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백분율" xfId="1" builtinId="5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22" sqref="B22:C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45713</v>
      </c>
      <c r="B3" s="7" t="s">
        <v>28</v>
      </c>
      <c r="C3" s="7" t="s">
        <v>29</v>
      </c>
      <c r="D3" s="7" t="s">
        <v>30</v>
      </c>
      <c r="E3" s="8" t="s">
        <v>27</v>
      </c>
      <c r="F3" s="9">
        <v>150</v>
      </c>
      <c r="G3" s="32" t="s">
        <v>31</v>
      </c>
      <c r="H3" s="32" t="s">
        <v>35</v>
      </c>
      <c r="I3" s="8">
        <v>2.5</v>
      </c>
      <c r="J3" s="9">
        <v>30</v>
      </c>
      <c r="K3" s="10">
        <v>14</v>
      </c>
      <c r="L3" s="10">
        <v>16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12.96</v>
      </c>
      <c r="C7" s="22">
        <v>6</v>
      </c>
      <c r="D7" s="23">
        <f t="shared" ref="D7:D70" si="0">C7/$I$3</f>
        <v>2.4</v>
      </c>
      <c r="E7" s="2"/>
      <c r="F7" s="24" t="s">
        <v>20</v>
      </c>
      <c r="G7" s="25">
        <f>MAX(B7:B114)</f>
        <v>13.02</v>
      </c>
      <c r="H7" s="25">
        <f>MAX(C7:C114)</f>
        <v>1390</v>
      </c>
      <c r="I7" s="35">
        <f>H7/$I$3</f>
        <v>556</v>
      </c>
      <c r="J7"/>
      <c r="K7"/>
    </row>
    <row r="8" spans="1:15" x14ac:dyDescent="0.3">
      <c r="A8" s="21">
        <v>2</v>
      </c>
      <c r="B8" s="22">
        <v>12.99</v>
      </c>
      <c r="C8" s="22">
        <v>5.92</v>
      </c>
      <c r="D8" s="23">
        <f t="shared" si="0"/>
        <v>2.3679999999999999</v>
      </c>
      <c r="E8" s="2"/>
      <c r="F8" s="24" t="s">
        <v>21</v>
      </c>
      <c r="G8" s="25">
        <f>MIN(B7:B114)</f>
        <v>6.32</v>
      </c>
      <c r="H8" s="25">
        <f>MIN(C7:C114)</f>
        <v>5.92</v>
      </c>
      <c r="I8" s="35">
        <f>H8/$I$3</f>
        <v>2.3679999999999999</v>
      </c>
      <c r="J8"/>
      <c r="K8"/>
    </row>
    <row r="9" spans="1:15" x14ac:dyDescent="0.3">
      <c r="A9" s="21">
        <v>3</v>
      </c>
      <c r="B9" s="22">
        <v>12.92</v>
      </c>
      <c r="C9" s="22">
        <v>7.58</v>
      </c>
      <c r="D9" s="23">
        <f t="shared" si="0"/>
        <v>3.032</v>
      </c>
      <c r="E9" s="2"/>
      <c r="J9"/>
      <c r="K9"/>
    </row>
    <row r="10" spans="1:15" x14ac:dyDescent="0.3">
      <c r="A10" s="21">
        <v>4</v>
      </c>
      <c r="B10" s="22">
        <v>12.8</v>
      </c>
      <c r="C10" s="22">
        <v>7.85</v>
      </c>
      <c r="D10" s="23">
        <f t="shared" si="0"/>
        <v>3.1399999999999997</v>
      </c>
      <c r="E10" s="2"/>
      <c r="J10"/>
      <c r="K10"/>
    </row>
    <row r="11" spans="1:15" x14ac:dyDescent="0.3">
      <c r="A11" s="21">
        <v>5</v>
      </c>
      <c r="B11" s="22">
        <v>12.88</v>
      </c>
      <c r="C11" s="22">
        <v>6.84</v>
      </c>
      <c r="D11" s="23">
        <f t="shared" si="0"/>
        <v>2.7359999999999998</v>
      </c>
      <c r="E11" s="2"/>
      <c r="F11" s="24" t="s">
        <v>22</v>
      </c>
      <c r="G11" s="26">
        <v>358.72</v>
      </c>
      <c r="H11" s="25">
        <f>G11/30</f>
        <v>11.957333333333334</v>
      </c>
      <c r="J11"/>
      <c r="K11"/>
    </row>
    <row r="12" spans="1:15" x14ac:dyDescent="0.3">
      <c r="A12" s="21">
        <v>6</v>
      </c>
      <c r="B12" s="22">
        <v>12.97</v>
      </c>
      <c r="C12" s="22">
        <v>7.92</v>
      </c>
      <c r="D12" s="23">
        <f t="shared" si="0"/>
        <v>3.1680000000000001</v>
      </c>
      <c r="E12" s="2"/>
      <c r="J12"/>
      <c r="K12"/>
    </row>
    <row r="13" spans="1:15" x14ac:dyDescent="0.3">
      <c r="A13" s="21">
        <v>7</v>
      </c>
      <c r="B13" s="22">
        <v>12.85</v>
      </c>
      <c r="C13" s="22">
        <v>7.78</v>
      </c>
      <c r="D13" s="23">
        <f t="shared" si="0"/>
        <v>3.1120000000000001</v>
      </c>
      <c r="J13"/>
      <c r="K13"/>
    </row>
    <row r="14" spans="1:15" x14ac:dyDescent="0.3">
      <c r="A14" s="21">
        <v>8</v>
      </c>
      <c r="B14" s="22">
        <v>12.69</v>
      </c>
      <c r="C14" s="22">
        <v>24.22</v>
      </c>
      <c r="D14" s="23">
        <f t="shared" si="0"/>
        <v>9.6879999999999988</v>
      </c>
      <c r="J14"/>
      <c r="K14"/>
    </row>
    <row r="15" spans="1:15" x14ac:dyDescent="0.3">
      <c r="A15" s="21">
        <v>9</v>
      </c>
      <c r="B15" s="22">
        <v>12.84</v>
      </c>
      <c r="C15" s="22">
        <v>12.3</v>
      </c>
      <c r="D15" s="23">
        <f t="shared" si="0"/>
        <v>4.92</v>
      </c>
      <c r="J15"/>
      <c r="K15"/>
    </row>
    <row r="16" spans="1:15" x14ac:dyDescent="0.3">
      <c r="A16" s="21">
        <v>10</v>
      </c>
      <c r="B16" s="25">
        <v>13.02</v>
      </c>
      <c r="C16" s="25">
        <v>11.94</v>
      </c>
      <c r="D16" s="23">
        <f t="shared" si="0"/>
        <v>4.7759999999999998</v>
      </c>
      <c r="J16"/>
      <c r="K16"/>
    </row>
    <row r="17" spans="1:11" x14ac:dyDescent="0.3">
      <c r="A17" s="47">
        <v>11</v>
      </c>
      <c r="B17" s="48">
        <v>10.71</v>
      </c>
      <c r="C17" s="48">
        <v>10.220000000000001</v>
      </c>
      <c r="D17" s="23">
        <f t="shared" si="0"/>
        <v>4.0880000000000001</v>
      </c>
      <c r="J17"/>
      <c r="K17"/>
    </row>
    <row r="18" spans="1:11" x14ac:dyDescent="0.3">
      <c r="A18" s="21">
        <v>12</v>
      </c>
      <c r="B18" s="25">
        <v>12.95</v>
      </c>
      <c r="C18" s="25">
        <v>12.61</v>
      </c>
      <c r="D18" s="23">
        <f t="shared" si="0"/>
        <v>5.0439999999999996</v>
      </c>
      <c r="J18"/>
      <c r="K18"/>
    </row>
    <row r="19" spans="1:11" x14ac:dyDescent="0.3">
      <c r="A19" s="21">
        <v>13</v>
      </c>
      <c r="B19" s="25">
        <v>12.97</v>
      </c>
      <c r="C19" s="25">
        <v>11.46</v>
      </c>
      <c r="D19" s="23">
        <f t="shared" si="0"/>
        <v>4.5840000000000005</v>
      </c>
      <c r="J19"/>
      <c r="K19"/>
    </row>
    <row r="20" spans="1:11" x14ac:dyDescent="0.3">
      <c r="A20" s="21">
        <v>14</v>
      </c>
      <c r="B20" s="25">
        <v>8.51</v>
      </c>
      <c r="C20" s="25">
        <v>16.72</v>
      </c>
      <c r="D20" s="23">
        <f t="shared" si="0"/>
        <v>6.6879999999999997</v>
      </c>
      <c r="J20"/>
      <c r="K20"/>
    </row>
    <row r="21" spans="1:11" x14ac:dyDescent="0.3">
      <c r="A21" s="21">
        <v>15</v>
      </c>
      <c r="B21" s="25">
        <v>12.87</v>
      </c>
      <c r="C21" s="25">
        <v>70.8</v>
      </c>
      <c r="D21" s="23">
        <f t="shared" si="0"/>
        <v>28.32</v>
      </c>
      <c r="E21" s="33"/>
      <c r="F21" s="34"/>
      <c r="J21"/>
      <c r="K21"/>
    </row>
    <row r="22" spans="1:11" x14ac:dyDescent="0.3">
      <c r="A22" s="21">
        <v>16</v>
      </c>
      <c r="B22" s="25">
        <v>12.81</v>
      </c>
      <c r="C22" s="25">
        <v>83.4</v>
      </c>
      <c r="D22" s="23">
        <f t="shared" si="0"/>
        <v>33.36</v>
      </c>
      <c r="J22"/>
      <c r="K22"/>
    </row>
    <row r="23" spans="1:11" x14ac:dyDescent="0.3">
      <c r="A23" s="21">
        <v>17</v>
      </c>
      <c r="B23" s="25">
        <v>12.83</v>
      </c>
      <c r="C23" s="25">
        <v>94.1</v>
      </c>
      <c r="D23" s="23">
        <f t="shared" si="0"/>
        <v>37.64</v>
      </c>
      <c r="J23"/>
      <c r="K23"/>
    </row>
    <row r="24" spans="1:11" x14ac:dyDescent="0.3">
      <c r="A24" s="21">
        <v>18</v>
      </c>
      <c r="B24" s="25">
        <v>12.9</v>
      </c>
      <c r="C24" s="25">
        <v>31.6</v>
      </c>
      <c r="D24" s="23">
        <f t="shared" si="0"/>
        <v>12.64</v>
      </c>
      <c r="J24"/>
      <c r="K24"/>
    </row>
    <row r="25" spans="1:11" x14ac:dyDescent="0.3">
      <c r="A25" s="21">
        <v>19</v>
      </c>
      <c r="B25" s="25">
        <v>12.87</v>
      </c>
      <c r="C25" s="25">
        <v>17.3</v>
      </c>
      <c r="D25" s="23">
        <f t="shared" si="0"/>
        <v>6.92</v>
      </c>
      <c r="J25"/>
      <c r="K25"/>
    </row>
    <row r="26" spans="1:11" x14ac:dyDescent="0.3">
      <c r="A26" s="21">
        <v>20</v>
      </c>
      <c r="B26" s="25">
        <v>12.94</v>
      </c>
      <c r="C26" s="25">
        <v>111.8</v>
      </c>
      <c r="D26" s="23">
        <f t="shared" si="0"/>
        <v>44.72</v>
      </c>
      <c r="J26"/>
      <c r="K26"/>
    </row>
    <row r="27" spans="1:11" x14ac:dyDescent="0.3">
      <c r="A27" s="21">
        <v>21</v>
      </c>
      <c r="B27" s="25">
        <v>12.54</v>
      </c>
      <c r="C27" s="25">
        <v>275.8</v>
      </c>
      <c r="D27" s="23">
        <f t="shared" si="0"/>
        <v>110.32000000000001</v>
      </c>
      <c r="J27"/>
      <c r="K27"/>
    </row>
    <row r="28" spans="1:11" x14ac:dyDescent="0.3">
      <c r="A28" s="21">
        <v>22</v>
      </c>
      <c r="B28" s="25">
        <v>7.63</v>
      </c>
      <c r="C28" s="25">
        <v>1390</v>
      </c>
      <c r="D28" s="23">
        <f t="shared" si="0"/>
        <v>556</v>
      </c>
      <c r="J28"/>
      <c r="K28"/>
    </row>
    <row r="29" spans="1:11" x14ac:dyDescent="0.3">
      <c r="A29" s="21">
        <v>23</v>
      </c>
      <c r="B29" s="25">
        <v>12.71</v>
      </c>
      <c r="C29" s="25">
        <v>280</v>
      </c>
      <c r="D29" s="23">
        <f t="shared" si="0"/>
        <v>112</v>
      </c>
      <c r="J29"/>
      <c r="K29"/>
    </row>
    <row r="30" spans="1:11" x14ac:dyDescent="0.3">
      <c r="A30" s="21">
        <v>24</v>
      </c>
      <c r="B30" s="25">
        <v>12.43</v>
      </c>
      <c r="C30" s="25">
        <v>370</v>
      </c>
      <c r="D30" s="23">
        <f t="shared" si="0"/>
        <v>148</v>
      </c>
      <c r="J30"/>
      <c r="K30"/>
    </row>
    <row r="31" spans="1:11" x14ac:dyDescent="0.3">
      <c r="A31" s="21">
        <v>25</v>
      </c>
      <c r="B31" s="25">
        <v>6.32</v>
      </c>
      <c r="C31" s="25">
        <v>8.36</v>
      </c>
      <c r="D31" s="23">
        <f t="shared" si="0"/>
        <v>3.3439999999999999</v>
      </c>
      <c r="J31"/>
      <c r="K31"/>
    </row>
    <row r="32" spans="1:11" x14ac:dyDescent="0.3">
      <c r="A32" s="21">
        <v>26</v>
      </c>
      <c r="B32" s="25">
        <v>10.72</v>
      </c>
      <c r="C32" s="25">
        <v>26.57</v>
      </c>
      <c r="D32" s="23">
        <f t="shared" si="0"/>
        <v>10.628</v>
      </c>
      <c r="J32"/>
      <c r="K32"/>
    </row>
    <row r="33" spans="1:12" x14ac:dyDescent="0.3">
      <c r="A33" s="21">
        <v>27</v>
      </c>
      <c r="B33" s="25">
        <v>8.69</v>
      </c>
      <c r="C33" s="25">
        <v>300</v>
      </c>
      <c r="D33" s="23">
        <f t="shared" si="0"/>
        <v>120</v>
      </c>
      <c r="J33"/>
      <c r="K33"/>
    </row>
    <row r="34" spans="1:12" x14ac:dyDescent="0.3">
      <c r="A34" s="21">
        <v>28</v>
      </c>
      <c r="B34" s="25">
        <v>12.84</v>
      </c>
      <c r="C34" s="25">
        <v>132.69999999999999</v>
      </c>
      <c r="D34" s="23">
        <f t="shared" si="0"/>
        <v>53.08</v>
      </c>
      <c r="J34"/>
      <c r="K34"/>
    </row>
    <row r="35" spans="1:12" x14ac:dyDescent="0.3">
      <c r="A35" s="21">
        <v>29</v>
      </c>
      <c r="B35" s="25">
        <v>10.66</v>
      </c>
      <c r="C35" s="25">
        <v>183</v>
      </c>
      <c r="D35" s="23">
        <f t="shared" si="0"/>
        <v>73.2</v>
      </c>
      <c r="J35"/>
      <c r="K35"/>
    </row>
    <row r="36" spans="1:12" x14ac:dyDescent="0.3">
      <c r="A36" s="21">
        <v>30</v>
      </c>
      <c r="B36" s="25">
        <v>12.9</v>
      </c>
      <c r="C36" s="25">
        <v>101.3</v>
      </c>
      <c r="D36" s="23">
        <f t="shared" si="0"/>
        <v>40.519999999999996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opLeftCell="A4" zoomScale="90" zoomScaleNormal="90" workbookViewId="0">
      <selection activeCell="B22" sqref="B22:C36"/>
    </sheetView>
  </sheetViews>
  <sheetFormatPr defaultRowHeight="16.5" x14ac:dyDescent="0.3"/>
  <cols>
    <col min="1" max="1" width="11.125" style="49" bestFit="1" customWidth="1"/>
    <col min="2" max="2" width="17" style="49" bestFit="1" customWidth="1"/>
    <col min="3" max="3" width="13.75" style="49" bestFit="1" customWidth="1"/>
    <col min="4" max="4" width="9" style="49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style="49" bestFit="1" customWidth="1"/>
    <col min="13" max="13" width="9.125" style="49" bestFit="1" customWidth="1"/>
    <col min="14" max="14" width="9" style="49" bestFit="1" customWidth="1"/>
    <col min="15" max="15" width="14" style="49" bestFit="1" customWidth="1"/>
    <col min="16" max="16384" width="9" style="49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45713</v>
      </c>
      <c r="B3" s="7" t="s">
        <v>28</v>
      </c>
      <c r="C3" s="7" t="s">
        <v>32</v>
      </c>
      <c r="D3" s="7" t="s">
        <v>30</v>
      </c>
      <c r="E3" s="8" t="s">
        <v>27</v>
      </c>
      <c r="F3" s="9">
        <v>150</v>
      </c>
      <c r="G3" s="32" t="s">
        <v>33</v>
      </c>
      <c r="H3" s="32" t="s">
        <v>34</v>
      </c>
      <c r="I3" s="8">
        <v>2.5</v>
      </c>
      <c r="J3" s="9">
        <v>30</v>
      </c>
      <c r="K3" s="10">
        <v>14</v>
      </c>
      <c r="L3" s="10">
        <v>16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 s="49"/>
      <c r="J6" s="49"/>
      <c r="K6" s="49"/>
    </row>
    <row r="7" spans="1:15" x14ac:dyDescent="0.3">
      <c r="A7" s="21">
        <v>1</v>
      </c>
      <c r="B7" s="22">
        <v>13.2</v>
      </c>
      <c r="C7" s="22">
        <v>2.84</v>
      </c>
      <c r="D7" s="23">
        <f t="shared" ref="D7:D70" si="0">C7/$I$3</f>
        <v>1.1359999999999999</v>
      </c>
      <c r="E7" s="2"/>
      <c r="F7" s="24" t="s">
        <v>20</v>
      </c>
      <c r="G7" s="25">
        <f>MAX(B7:B114)</f>
        <v>13.29</v>
      </c>
      <c r="H7" s="25">
        <f>MAX(C7:C114)</f>
        <v>2.98</v>
      </c>
      <c r="I7" s="35">
        <f>H7/$I$3</f>
        <v>1.1919999999999999</v>
      </c>
      <c r="J7" s="49"/>
      <c r="K7" s="49"/>
    </row>
    <row r="8" spans="1:15" x14ac:dyDescent="0.3">
      <c r="A8" s="21">
        <v>2</v>
      </c>
      <c r="B8" s="22">
        <v>13.17</v>
      </c>
      <c r="C8" s="22">
        <v>2.81</v>
      </c>
      <c r="D8" s="23">
        <f t="shared" si="0"/>
        <v>1.1240000000000001</v>
      </c>
      <c r="E8" s="2"/>
      <c r="F8" s="24" t="s">
        <v>21</v>
      </c>
      <c r="G8" s="25">
        <f>MIN(B7:B114)</f>
        <v>13.12</v>
      </c>
      <c r="H8" s="25">
        <f>MIN(C7:C114)</f>
        <v>2.69</v>
      </c>
      <c r="I8" s="35">
        <f>H8/$I$3</f>
        <v>1.0760000000000001</v>
      </c>
      <c r="J8" s="49"/>
      <c r="K8" s="49"/>
    </row>
    <row r="9" spans="1:15" x14ac:dyDescent="0.3">
      <c r="A9" s="21">
        <v>3</v>
      </c>
      <c r="B9" s="22">
        <v>13.15</v>
      </c>
      <c r="C9" s="22">
        <v>2.74</v>
      </c>
      <c r="D9" s="23">
        <f t="shared" si="0"/>
        <v>1.0960000000000001</v>
      </c>
      <c r="E9" s="2"/>
      <c r="J9" s="49"/>
      <c r="K9" s="49"/>
    </row>
    <row r="10" spans="1:15" x14ac:dyDescent="0.3">
      <c r="A10" s="21">
        <v>4</v>
      </c>
      <c r="B10" s="22">
        <v>13.19</v>
      </c>
      <c r="C10" s="22">
        <v>2.77</v>
      </c>
      <c r="D10" s="23">
        <f t="shared" si="0"/>
        <v>1.1080000000000001</v>
      </c>
      <c r="E10" s="2"/>
      <c r="J10" s="49"/>
      <c r="K10" s="49"/>
    </row>
    <row r="11" spans="1:15" x14ac:dyDescent="0.3">
      <c r="A11" s="21">
        <v>5</v>
      </c>
      <c r="B11" s="22">
        <v>13.28</v>
      </c>
      <c r="C11" s="22">
        <v>2.9</v>
      </c>
      <c r="D11" s="23">
        <f t="shared" si="0"/>
        <v>1.1599999999999999</v>
      </c>
      <c r="E11" s="2"/>
      <c r="F11" s="24" t="s">
        <v>22</v>
      </c>
      <c r="G11" s="26">
        <v>396.23</v>
      </c>
      <c r="H11" s="25">
        <f>G11/30</f>
        <v>13.207666666666666</v>
      </c>
      <c r="J11" s="49"/>
      <c r="K11" s="49"/>
    </row>
    <row r="12" spans="1:15" x14ac:dyDescent="0.3">
      <c r="A12" s="21">
        <v>6</v>
      </c>
      <c r="B12" s="22">
        <v>13.24</v>
      </c>
      <c r="C12" s="22">
        <v>2.91</v>
      </c>
      <c r="D12" s="23">
        <f t="shared" si="0"/>
        <v>1.1640000000000001</v>
      </c>
      <c r="E12" s="2"/>
      <c r="J12" s="49"/>
      <c r="K12" s="49"/>
    </row>
    <row r="13" spans="1:15" x14ac:dyDescent="0.3">
      <c r="A13" s="21">
        <v>7</v>
      </c>
      <c r="B13" s="22">
        <v>13.21</v>
      </c>
      <c r="C13" s="22">
        <v>2.87</v>
      </c>
      <c r="D13" s="23">
        <f t="shared" si="0"/>
        <v>1.1480000000000001</v>
      </c>
      <c r="J13" s="49"/>
      <c r="K13" s="49"/>
    </row>
    <row r="14" spans="1:15" x14ac:dyDescent="0.3">
      <c r="A14" s="21">
        <v>8</v>
      </c>
      <c r="B14" s="22">
        <v>13.28</v>
      </c>
      <c r="C14" s="22">
        <v>2.69</v>
      </c>
      <c r="D14" s="23">
        <f t="shared" si="0"/>
        <v>1.0760000000000001</v>
      </c>
      <c r="J14" s="49"/>
      <c r="K14" s="49"/>
    </row>
    <row r="15" spans="1:15" x14ac:dyDescent="0.3">
      <c r="A15" s="21">
        <v>9</v>
      </c>
      <c r="B15" s="22">
        <v>13.18</v>
      </c>
      <c r="C15" s="22">
        <v>2.84</v>
      </c>
      <c r="D15" s="23">
        <f t="shared" si="0"/>
        <v>1.1359999999999999</v>
      </c>
      <c r="J15" s="49"/>
      <c r="K15" s="49"/>
    </row>
    <row r="16" spans="1:15" x14ac:dyDescent="0.3">
      <c r="A16" s="21">
        <v>10</v>
      </c>
      <c r="B16" s="25">
        <v>13.15</v>
      </c>
      <c r="C16" s="25">
        <v>2.89</v>
      </c>
      <c r="D16" s="23">
        <f t="shared" si="0"/>
        <v>1.1560000000000001</v>
      </c>
      <c r="J16" s="49"/>
      <c r="K16" s="49"/>
    </row>
    <row r="17" spans="1:11" x14ac:dyDescent="0.3">
      <c r="A17" s="21">
        <v>11</v>
      </c>
      <c r="B17" s="48">
        <v>13.18</v>
      </c>
      <c r="C17" s="48">
        <v>2.77</v>
      </c>
      <c r="D17" s="23">
        <f t="shared" si="0"/>
        <v>1.1080000000000001</v>
      </c>
      <c r="J17" s="49"/>
      <c r="K17" s="49"/>
    </row>
    <row r="18" spans="1:11" x14ac:dyDescent="0.3">
      <c r="A18" s="21">
        <v>12</v>
      </c>
      <c r="B18" s="25">
        <v>13.23</v>
      </c>
      <c r="C18" s="25">
        <v>2.77</v>
      </c>
      <c r="D18" s="23">
        <f t="shared" si="0"/>
        <v>1.1080000000000001</v>
      </c>
      <c r="J18" s="49"/>
      <c r="K18" s="49"/>
    </row>
    <row r="19" spans="1:11" x14ac:dyDescent="0.3">
      <c r="A19" s="21">
        <v>13</v>
      </c>
      <c r="B19" s="25">
        <v>13.24</v>
      </c>
      <c r="C19" s="25">
        <v>2.81</v>
      </c>
      <c r="D19" s="23">
        <f t="shared" si="0"/>
        <v>1.1240000000000001</v>
      </c>
      <c r="J19" s="49"/>
      <c r="K19" s="49"/>
    </row>
    <row r="20" spans="1:11" x14ac:dyDescent="0.3">
      <c r="A20" s="21">
        <v>14</v>
      </c>
      <c r="B20" s="25">
        <v>13.25</v>
      </c>
      <c r="C20" s="25">
        <v>2.94</v>
      </c>
      <c r="D20" s="23">
        <f t="shared" si="0"/>
        <v>1.1759999999999999</v>
      </c>
      <c r="J20" s="49"/>
      <c r="K20" s="49"/>
    </row>
    <row r="21" spans="1:11" x14ac:dyDescent="0.3">
      <c r="A21" s="21">
        <v>15</v>
      </c>
      <c r="B21" s="25">
        <v>13.26</v>
      </c>
      <c r="C21" s="25">
        <v>2.82</v>
      </c>
      <c r="D21" s="23">
        <f t="shared" si="0"/>
        <v>1.1279999999999999</v>
      </c>
      <c r="E21" s="33"/>
      <c r="F21" s="34"/>
      <c r="J21" s="49"/>
      <c r="K21" s="49"/>
    </row>
    <row r="22" spans="1:11" x14ac:dyDescent="0.3">
      <c r="A22" s="21">
        <v>16</v>
      </c>
      <c r="B22" s="25">
        <v>13.29</v>
      </c>
      <c r="C22" s="25">
        <v>2.75</v>
      </c>
      <c r="D22" s="23">
        <f t="shared" si="0"/>
        <v>1.1000000000000001</v>
      </c>
      <c r="J22" s="49"/>
      <c r="K22" s="49"/>
    </row>
    <row r="23" spans="1:11" x14ac:dyDescent="0.3">
      <c r="A23" s="21">
        <v>17</v>
      </c>
      <c r="B23" s="25">
        <v>13.22</v>
      </c>
      <c r="C23" s="25">
        <v>2.79</v>
      </c>
      <c r="D23" s="23">
        <f t="shared" si="0"/>
        <v>1.1160000000000001</v>
      </c>
      <c r="J23" s="49"/>
      <c r="K23" s="49"/>
    </row>
    <row r="24" spans="1:11" x14ac:dyDescent="0.3">
      <c r="A24" s="21">
        <v>18</v>
      </c>
      <c r="B24" s="25">
        <v>13.2</v>
      </c>
      <c r="C24" s="25">
        <v>2.72</v>
      </c>
      <c r="D24" s="23">
        <f t="shared" si="0"/>
        <v>1.0880000000000001</v>
      </c>
      <c r="J24" s="49"/>
      <c r="K24" s="49"/>
    </row>
    <row r="25" spans="1:11" x14ac:dyDescent="0.3">
      <c r="A25" s="21">
        <v>19</v>
      </c>
      <c r="B25" s="25">
        <v>13.17</v>
      </c>
      <c r="C25" s="25">
        <v>2.91</v>
      </c>
      <c r="D25" s="23">
        <f t="shared" si="0"/>
        <v>1.1640000000000001</v>
      </c>
      <c r="J25" s="49"/>
      <c r="K25" s="49"/>
    </row>
    <row r="26" spans="1:11" x14ac:dyDescent="0.3">
      <c r="A26" s="21">
        <v>20</v>
      </c>
      <c r="B26" s="25">
        <v>13.21</v>
      </c>
      <c r="C26" s="25">
        <v>2.9</v>
      </c>
      <c r="D26" s="23">
        <f t="shared" si="0"/>
        <v>1.1599999999999999</v>
      </c>
      <c r="J26" s="49"/>
      <c r="K26" s="49"/>
    </row>
    <row r="27" spans="1:11" x14ac:dyDescent="0.3">
      <c r="A27" s="21">
        <v>21</v>
      </c>
      <c r="B27" s="25">
        <v>13.21</v>
      </c>
      <c r="C27" s="25">
        <v>2.82</v>
      </c>
      <c r="D27" s="23">
        <f t="shared" si="0"/>
        <v>1.1279999999999999</v>
      </c>
      <c r="J27" s="49"/>
      <c r="K27" s="49"/>
    </row>
    <row r="28" spans="1:11" x14ac:dyDescent="0.3">
      <c r="A28" s="21">
        <v>22</v>
      </c>
      <c r="B28" s="25">
        <v>13.23</v>
      </c>
      <c r="C28" s="25">
        <v>2.83</v>
      </c>
      <c r="D28" s="23">
        <f t="shared" si="0"/>
        <v>1.1320000000000001</v>
      </c>
      <c r="J28" s="49"/>
      <c r="K28" s="49"/>
    </row>
    <row r="29" spans="1:11" x14ac:dyDescent="0.3">
      <c r="A29" s="21">
        <v>23</v>
      </c>
      <c r="B29" s="25">
        <v>13.2</v>
      </c>
      <c r="C29" s="25">
        <v>2.87</v>
      </c>
      <c r="D29" s="23">
        <f t="shared" si="0"/>
        <v>1.1480000000000001</v>
      </c>
      <c r="J29" s="49"/>
      <c r="K29" s="49"/>
    </row>
    <row r="30" spans="1:11" x14ac:dyDescent="0.3">
      <c r="A30" s="21">
        <v>24</v>
      </c>
      <c r="B30" s="25">
        <v>13.22</v>
      </c>
      <c r="C30" s="25">
        <v>2.81</v>
      </c>
      <c r="D30" s="23">
        <f t="shared" si="0"/>
        <v>1.1240000000000001</v>
      </c>
      <c r="J30" s="49"/>
      <c r="K30" s="49"/>
    </row>
    <row r="31" spans="1:11" x14ac:dyDescent="0.3">
      <c r="A31" s="21">
        <v>25</v>
      </c>
      <c r="B31" s="25">
        <v>13.24</v>
      </c>
      <c r="C31" s="25">
        <v>2.87</v>
      </c>
      <c r="D31" s="23">
        <f t="shared" si="0"/>
        <v>1.1480000000000001</v>
      </c>
      <c r="J31" s="49"/>
      <c r="K31" s="49"/>
    </row>
    <row r="32" spans="1:11" x14ac:dyDescent="0.3">
      <c r="A32" s="21">
        <v>26</v>
      </c>
      <c r="B32" s="25">
        <v>13.16</v>
      </c>
      <c r="C32" s="25">
        <v>2.98</v>
      </c>
      <c r="D32" s="23">
        <f t="shared" si="0"/>
        <v>1.1919999999999999</v>
      </c>
      <c r="J32" s="49"/>
      <c r="K32" s="49"/>
    </row>
    <row r="33" spans="1:12" x14ac:dyDescent="0.3">
      <c r="A33" s="21">
        <v>27</v>
      </c>
      <c r="B33" s="25">
        <v>13.22</v>
      </c>
      <c r="C33" s="25">
        <v>2.94</v>
      </c>
      <c r="D33" s="23">
        <f t="shared" si="0"/>
        <v>1.1759999999999999</v>
      </c>
      <c r="J33" s="49"/>
      <c r="K33" s="49"/>
    </row>
    <row r="34" spans="1:12" x14ac:dyDescent="0.3">
      <c r="A34" s="21">
        <v>28</v>
      </c>
      <c r="B34" s="25">
        <v>13.2</v>
      </c>
      <c r="C34" s="25">
        <v>2.96</v>
      </c>
      <c r="D34" s="23">
        <f t="shared" si="0"/>
        <v>1.1839999999999999</v>
      </c>
      <c r="J34" s="49"/>
      <c r="K34" s="49"/>
    </row>
    <row r="35" spans="1:12" x14ac:dyDescent="0.3">
      <c r="A35" s="21">
        <v>29</v>
      </c>
      <c r="B35" s="25">
        <v>13.13</v>
      </c>
      <c r="C35" s="25">
        <v>2.86</v>
      </c>
      <c r="D35" s="23">
        <f t="shared" si="0"/>
        <v>1.1439999999999999</v>
      </c>
      <c r="J35" s="49"/>
      <c r="K35" s="49"/>
    </row>
    <row r="36" spans="1:12" x14ac:dyDescent="0.3">
      <c r="A36" s="21">
        <v>30</v>
      </c>
      <c r="B36" s="25">
        <v>13.12</v>
      </c>
      <c r="C36" s="25">
        <v>2.94</v>
      </c>
      <c r="D36" s="23">
        <f t="shared" si="0"/>
        <v>1.1759999999999999</v>
      </c>
      <c r="J36" s="49"/>
      <c r="K36" s="49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 s="49"/>
      <c r="K37" s="49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 s="49"/>
      <c r="K38" s="49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 s="49"/>
      <c r="K39" s="4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 s="49"/>
      <c r="K40" s="49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 s="49"/>
      <c r="K41" s="49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 s="49"/>
      <c r="K42" s="49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 s="49"/>
      <c r="K43" s="49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 s="49"/>
      <c r="K44" s="49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 s="49"/>
      <c r="K45" s="49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 s="49"/>
      <c r="K46" s="49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opLeftCell="A10" zoomScale="90" zoomScaleNormal="90" workbookViewId="0">
      <selection activeCell="B22" sqref="B22:C36"/>
    </sheetView>
  </sheetViews>
  <sheetFormatPr defaultRowHeight="16.5" x14ac:dyDescent="0.3"/>
  <cols>
    <col min="1" max="1" width="11.125" style="50" bestFit="1" customWidth="1"/>
    <col min="2" max="2" width="17" style="50" bestFit="1" customWidth="1"/>
    <col min="3" max="3" width="13.75" style="50" bestFit="1" customWidth="1"/>
    <col min="4" max="4" width="9" style="50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style="50" bestFit="1" customWidth="1"/>
    <col min="13" max="13" width="9.125" style="50" bestFit="1" customWidth="1"/>
    <col min="14" max="14" width="9" style="50" bestFit="1" customWidth="1"/>
    <col min="15" max="15" width="14" style="50" bestFit="1" customWidth="1"/>
    <col min="16" max="16384" width="9" style="50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45713</v>
      </c>
      <c r="B3" s="7" t="s">
        <v>28</v>
      </c>
      <c r="C3" s="7" t="s">
        <v>36</v>
      </c>
      <c r="D3" s="7" t="s">
        <v>30</v>
      </c>
      <c r="E3" s="8" t="s">
        <v>27</v>
      </c>
      <c r="F3" s="9">
        <v>65</v>
      </c>
      <c r="G3" s="32" t="s">
        <v>37</v>
      </c>
      <c r="H3" s="32" t="s">
        <v>38</v>
      </c>
      <c r="I3" s="8">
        <v>6.8</v>
      </c>
      <c r="J3" s="9">
        <v>30</v>
      </c>
      <c r="K3" s="10">
        <v>14</v>
      </c>
      <c r="L3" s="10">
        <v>16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 s="50"/>
      <c r="J6" s="50"/>
      <c r="K6" s="50"/>
    </row>
    <row r="7" spans="1:15" x14ac:dyDescent="0.3">
      <c r="A7" s="21">
        <v>1</v>
      </c>
      <c r="B7" s="22">
        <v>13.2</v>
      </c>
      <c r="C7" s="22">
        <v>8.9700000000000006</v>
      </c>
      <c r="D7" s="23">
        <f t="shared" ref="D7:D70" si="0">C7/$I$3</f>
        <v>1.3191176470588237</v>
      </c>
      <c r="E7" s="2"/>
      <c r="F7" s="24" t="s">
        <v>20</v>
      </c>
      <c r="G7" s="25">
        <f>MAX(B7:B114)</f>
        <v>13.31</v>
      </c>
      <c r="H7" s="25">
        <f>MAX(C7:C114)</f>
        <v>9.49</v>
      </c>
      <c r="I7" s="35">
        <f>H7/$I$3</f>
        <v>1.3955882352941178</v>
      </c>
      <c r="J7" s="50"/>
      <c r="K7" s="50"/>
    </row>
    <row r="8" spans="1:15" x14ac:dyDescent="0.3">
      <c r="A8" s="21">
        <v>2</v>
      </c>
      <c r="B8" s="22">
        <v>13.2</v>
      </c>
      <c r="C8" s="22">
        <v>7.83</v>
      </c>
      <c r="D8" s="23">
        <f t="shared" si="0"/>
        <v>1.1514705882352942</v>
      </c>
      <c r="E8" s="2"/>
      <c r="F8" s="24" t="s">
        <v>21</v>
      </c>
      <c r="G8" s="25">
        <f>MIN(B7:B114)</f>
        <v>13.17</v>
      </c>
      <c r="H8" s="25">
        <f>MIN(C7:C114)</f>
        <v>7.36</v>
      </c>
      <c r="I8" s="35">
        <f>H8/$I$3</f>
        <v>1.0823529411764707</v>
      </c>
      <c r="J8" s="50"/>
      <c r="K8" s="50"/>
    </row>
    <row r="9" spans="1:15" x14ac:dyDescent="0.3">
      <c r="A9" s="21">
        <v>3</v>
      </c>
      <c r="B9" s="22">
        <v>13.22</v>
      </c>
      <c r="C9" s="22">
        <v>7.45</v>
      </c>
      <c r="D9" s="23">
        <f t="shared" si="0"/>
        <v>1.0955882352941178</v>
      </c>
      <c r="E9" s="2"/>
      <c r="J9" s="50"/>
      <c r="K9" s="50"/>
    </row>
    <row r="10" spans="1:15" x14ac:dyDescent="0.3">
      <c r="A10" s="21">
        <v>4</v>
      </c>
      <c r="B10" s="22">
        <v>13.18</v>
      </c>
      <c r="C10" s="22">
        <v>8.18</v>
      </c>
      <c r="D10" s="23">
        <f t="shared" si="0"/>
        <v>1.2029411764705882</v>
      </c>
      <c r="E10" s="2"/>
      <c r="J10" s="50"/>
      <c r="K10" s="50"/>
    </row>
    <row r="11" spans="1:15" x14ac:dyDescent="0.3">
      <c r="A11" s="21">
        <v>5</v>
      </c>
      <c r="B11" s="22">
        <v>13.17</v>
      </c>
      <c r="C11" s="22">
        <v>8.5500000000000007</v>
      </c>
      <c r="D11" s="23">
        <f t="shared" si="0"/>
        <v>1.2573529411764708</v>
      </c>
      <c r="E11" s="2"/>
      <c r="F11" s="24" t="s">
        <v>22</v>
      </c>
      <c r="G11" s="26">
        <v>396.85</v>
      </c>
      <c r="H11" s="25">
        <f>G11/30</f>
        <v>13.228333333333333</v>
      </c>
      <c r="J11" s="50"/>
      <c r="K11" s="50"/>
    </row>
    <row r="12" spans="1:15" x14ac:dyDescent="0.3">
      <c r="A12" s="21">
        <v>6</v>
      </c>
      <c r="B12" s="22">
        <v>13.18</v>
      </c>
      <c r="C12" s="22">
        <v>8.86</v>
      </c>
      <c r="D12" s="23">
        <f t="shared" si="0"/>
        <v>1.3029411764705883</v>
      </c>
      <c r="E12" s="2"/>
      <c r="J12" s="50"/>
      <c r="K12" s="50"/>
    </row>
    <row r="13" spans="1:15" x14ac:dyDescent="0.3">
      <c r="A13" s="21">
        <v>7</v>
      </c>
      <c r="B13" s="22">
        <v>13.27</v>
      </c>
      <c r="C13" s="22">
        <v>8.99</v>
      </c>
      <c r="D13" s="23">
        <f t="shared" si="0"/>
        <v>1.3220588235294117</v>
      </c>
      <c r="J13" s="50"/>
      <c r="K13" s="50"/>
    </row>
    <row r="14" spans="1:15" x14ac:dyDescent="0.3">
      <c r="A14" s="21">
        <v>8</v>
      </c>
      <c r="B14" s="22">
        <v>13.18</v>
      </c>
      <c r="C14" s="22">
        <v>8.02</v>
      </c>
      <c r="D14" s="23">
        <f t="shared" si="0"/>
        <v>1.1794117647058824</v>
      </c>
      <c r="J14" s="50"/>
      <c r="K14" s="50"/>
    </row>
    <row r="15" spans="1:15" x14ac:dyDescent="0.3">
      <c r="A15" s="21">
        <v>9</v>
      </c>
      <c r="B15" s="22">
        <v>13.19</v>
      </c>
      <c r="C15" s="22">
        <v>7.38</v>
      </c>
      <c r="D15" s="23">
        <f t="shared" si="0"/>
        <v>1.0852941176470587</v>
      </c>
      <c r="J15" s="50"/>
      <c r="K15" s="50"/>
    </row>
    <row r="16" spans="1:15" x14ac:dyDescent="0.3">
      <c r="A16" s="21">
        <v>10</v>
      </c>
      <c r="B16" s="25">
        <v>13.23</v>
      </c>
      <c r="C16" s="25">
        <v>9.11</v>
      </c>
      <c r="D16" s="23">
        <f t="shared" si="0"/>
        <v>1.3397058823529411</v>
      </c>
      <c r="J16" s="50"/>
      <c r="K16" s="50"/>
    </row>
    <row r="17" spans="1:11" x14ac:dyDescent="0.3">
      <c r="A17" s="21">
        <v>11</v>
      </c>
      <c r="B17" s="48">
        <v>13.18</v>
      </c>
      <c r="C17" s="48">
        <v>9.07</v>
      </c>
      <c r="D17" s="23">
        <f t="shared" si="0"/>
        <v>1.3338235294117649</v>
      </c>
      <c r="J17" s="50"/>
      <c r="K17" s="50"/>
    </row>
    <row r="18" spans="1:11" x14ac:dyDescent="0.3">
      <c r="A18" s="21">
        <v>12</v>
      </c>
      <c r="B18" s="25">
        <v>13.19</v>
      </c>
      <c r="C18" s="25">
        <v>9.25</v>
      </c>
      <c r="D18" s="23">
        <f t="shared" si="0"/>
        <v>1.3602941176470589</v>
      </c>
      <c r="J18" s="50"/>
      <c r="K18" s="50"/>
    </row>
    <row r="19" spans="1:11" x14ac:dyDescent="0.3">
      <c r="A19" s="21">
        <v>13</v>
      </c>
      <c r="B19" s="25">
        <v>13.24</v>
      </c>
      <c r="C19" s="25">
        <v>8.69</v>
      </c>
      <c r="D19" s="23">
        <f t="shared" si="0"/>
        <v>1.2779411764705881</v>
      </c>
      <c r="J19" s="50"/>
      <c r="K19" s="50"/>
    </row>
    <row r="20" spans="1:11" x14ac:dyDescent="0.3">
      <c r="A20" s="21">
        <v>14</v>
      </c>
      <c r="B20" s="25">
        <v>13.19</v>
      </c>
      <c r="C20" s="25">
        <v>7.93</v>
      </c>
      <c r="D20" s="23">
        <f t="shared" si="0"/>
        <v>1.1661764705882354</v>
      </c>
      <c r="J20" s="50"/>
      <c r="K20" s="50"/>
    </row>
    <row r="21" spans="1:11" x14ac:dyDescent="0.3">
      <c r="A21" s="21">
        <v>15</v>
      </c>
      <c r="B21" s="25">
        <v>13.22</v>
      </c>
      <c r="C21" s="25">
        <v>7.94</v>
      </c>
      <c r="D21" s="23">
        <f t="shared" si="0"/>
        <v>1.1676470588235295</v>
      </c>
      <c r="E21" s="33"/>
      <c r="F21" s="34"/>
      <c r="J21" s="50"/>
      <c r="K21" s="50"/>
    </row>
    <row r="22" spans="1:11" x14ac:dyDescent="0.3">
      <c r="A22" s="21">
        <v>16</v>
      </c>
      <c r="B22" s="25">
        <v>13.22</v>
      </c>
      <c r="C22" s="25">
        <v>8.9700000000000006</v>
      </c>
      <c r="D22" s="23">
        <f t="shared" si="0"/>
        <v>1.3191176470588237</v>
      </c>
      <c r="J22" s="50"/>
      <c r="K22" s="50"/>
    </row>
    <row r="23" spans="1:11" x14ac:dyDescent="0.3">
      <c r="A23" s="21">
        <v>17</v>
      </c>
      <c r="B23" s="25">
        <v>13.26</v>
      </c>
      <c r="C23" s="25">
        <v>8.19</v>
      </c>
      <c r="D23" s="23">
        <f t="shared" si="0"/>
        <v>1.2044117647058823</v>
      </c>
      <c r="J23" s="50"/>
      <c r="K23" s="50"/>
    </row>
    <row r="24" spans="1:11" x14ac:dyDescent="0.3">
      <c r="A24" s="21">
        <v>18</v>
      </c>
      <c r="B24" s="25">
        <v>13.22</v>
      </c>
      <c r="C24" s="25">
        <v>8.08</v>
      </c>
      <c r="D24" s="23">
        <f t="shared" si="0"/>
        <v>1.1882352941176471</v>
      </c>
      <c r="J24" s="50"/>
      <c r="K24" s="50"/>
    </row>
    <row r="25" spans="1:11" x14ac:dyDescent="0.3">
      <c r="A25" s="21">
        <v>19</v>
      </c>
      <c r="B25" s="25">
        <v>13.29</v>
      </c>
      <c r="C25" s="25">
        <v>9.49</v>
      </c>
      <c r="D25" s="23">
        <f t="shared" si="0"/>
        <v>1.3955882352941178</v>
      </c>
      <c r="J25" s="50"/>
      <c r="K25" s="50"/>
    </row>
    <row r="26" spans="1:11" x14ac:dyDescent="0.3">
      <c r="A26" s="21">
        <v>20</v>
      </c>
      <c r="B26" s="25">
        <v>13.2</v>
      </c>
      <c r="C26" s="25">
        <v>7.36</v>
      </c>
      <c r="D26" s="23">
        <f t="shared" si="0"/>
        <v>1.0823529411764707</v>
      </c>
      <c r="J26" s="50"/>
      <c r="K26" s="50"/>
    </row>
    <row r="27" spans="1:11" x14ac:dyDescent="0.3">
      <c r="A27" s="21">
        <v>21</v>
      </c>
      <c r="B27" s="25">
        <v>13.25</v>
      </c>
      <c r="C27" s="25">
        <v>8.5</v>
      </c>
      <c r="D27" s="23">
        <f t="shared" si="0"/>
        <v>1.25</v>
      </c>
      <c r="J27" s="50"/>
      <c r="K27" s="50"/>
    </row>
    <row r="28" spans="1:11" x14ac:dyDescent="0.3">
      <c r="A28" s="21">
        <v>22</v>
      </c>
      <c r="B28" s="25">
        <v>13.22</v>
      </c>
      <c r="C28" s="25">
        <v>8.1300000000000008</v>
      </c>
      <c r="D28" s="23">
        <f t="shared" si="0"/>
        <v>1.1955882352941178</v>
      </c>
      <c r="J28" s="50"/>
      <c r="K28" s="50"/>
    </row>
    <row r="29" spans="1:11" x14ac:dyDescent="0.3">
      <c r="A29" s="21">
        <v>23</v>
      </c>
      <c r="B29" s="25">
        <v>13.26</v>
      </c>
      <c r="C29" s="25">
        <v>7.42</v>
      </c>
      <c r="D29" s="23">
        <f t="shared" si="0"/>
        <v>1.0911764705882354</v>
      </c>
      <c r="J29" s="50"/>
      <c r="K29" s="50"/>
    </row>
    <row r="30" spans="1:11" x14ac:dyDescent="0.3">
      <c r="A30" s="21">
        <v>24</v>
      </c>
      <c r="B30" s="25">
        <v>13.29</v>
      </c>
      <c r="C30" s="25">
        <v>8.7799999999999994</v>
      </c>
      <c r="D30" s="23">
        <f t="shared" si="0"/>
        <v>1.2911764705882351</v>
      </c>
      <c r="J30" s="50"/>
      <c r="K30" s="50"/>
    </row>
    <row r="31" spans="1:11" x14ac:dyDescent="0.3">
      <c r="A31" s="21">
        <v>25</v>
      </c>
      <c r="B31" s="25">
        <v>13.25</v>
      </c>
      <c r="C31" s="25">
        <v>7.37</v>
      </c>
      <c r="D31" s="23">
        <f t="shared" si="0"/>
        <v>1.0838235294117649</v>
      </c>
      <c r="J31" s="50"/>
      <c r="K31" s="50"/>
    </row>
    <row r="32" spans="1:11" x14ac:dyDescent="0.3">
      <c r="A32" s="21">
        <v>26</v>
      </c>
      <c r="B32" s="25">
        <v>13.25</v>
      </c>
      <c r="C32" s="25">
        <v>8.33</v>
      </c>
      <c r="D32" s="23">
        <f t="shared" si="0"/>
        <v>1.2250000000000001</v>
      </c>
      <c r="J32" s="50"/>
      <c r="K32" s="50"/>
    </row>
    <row r="33" spans="1:12" x14ac:dyDescent="0.3">
      <c r="A33" s="21">
        <v>27</v>
      </c>
      <c r="B33" s="25">
        <v>13.28</v>
      </c>
      <c r="C33" s="25">
        <v>8.67</v>
      </c>
      <c r="D33" s="23">
        <f t="shared" si="0"/>
        <v>1.2750000000000001</v>
      </c>
      <c r="J33" s="50"/>
      <c r="K33" s="50"/>
    </row>
    <row r="34" spans="1:12" x14ac:dyDescent="0.3">
      <c r="A34" s="21">
        <v>28</v>
      </c>
      <c r="B34" s="25">
        <v>13.31</v>
      </c>
      <c r="C34" s="25">
        <v>9.16</v>
      </c>
      <c r="D34" s="23">
        <f t="shared" si="0"/>
        <v>1.3470588235294119</v>
      </c>
      <c r="J34" s="50"/>
      <c r="K34" s="50"/>
    </row>
    <row r="35" spans="1:12" x14ac:dyDescent="0.3">
      <c r="A35" s="21">
        <v>29</v>
      </c>
      <c r="B35" s="25">
        <v>13.28</v>
      </c>
      <c r="C35" s="25">
        <v>8.93</v>
      </c>
      <c r="D35" s="23">
        <f t="shared" si="0"/>
        <v>1.3132352941176471</v>
      </c>
      <c r="J35" s="50"/>
      <c r="K35" s="50"/>
    </row>
    <row r="36" spans="1:12" x14ac:dyDescent="0.3">
      <c r="A36" s="21">
        <v>30</v>
      </c>
      <c r="B36" s="25">
        <v>13.23</v>
      </c>
      <c r="C36" s="25">
        <v>7.93</v>
      </c>
      <c r="D36" s="23">
        <f t="shared" si="0"/>
        <v>1.1661764705882354</v>
      </c>
      <c r="J36" s="50"/>
      <c r="K36" s="50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 s="50"/>
      <c r="K37" s="50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 s="50"/>
      <c r="K38" s="50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 s="50"/>
      <c r="K39" s="50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 s="50"/>
      <c r="K40" s="5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 s="50"/>
      <c r="K41" s="50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 s="50"/>
      <c r="K42" s="50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 s="50"/>
      <c r="K43" s="50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 s="50"/>
      <c r="K44" s="50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 s="50"/>
      <c r="K45" s="50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 s="50"/>
      <c r="K46" s="50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22" sqref="B22:C187"/>
    </sheetView>
  </sheetViews>
  <sheetFormatPr defaultRowHeight="16.5" x14ac:dyDescent="0.3"/>
  <cols>
    <col min="1" max="1" width="11.125" style="50" bestFit="1" customWidth="1"/>
    <col min="2" max="2" width="17" style="50" bestFit="1" customWidth="1"/>
    <col min="3" max="3" width="13.75" style="50" bestFit="1" customWidth="1"/>
    <col min="4" max="4" width="9" style="50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style="50" bestFit="1" customWidth="1"/>
    <col min="13" max="13" width="9.125" style="50" bestFit="1" customWidth="1"/>
    <col min="14" max="14" width="9" style="50" bestFit="1" customWidth="1"/>
    <col min="15" max="15" width="14" style="50" bestFit="1" customWidth="1"/>
    <col min="16" max="16384" width="9" style="50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45713</v>
      </c>
      <c r="B3" s="7" t="s">
        <v>28</v>
      </c>
      <c r="C3" s="7" t="s">
        <v>39</v>
      </c>
      <c r="D3" s="7" t="s">
        <v>30</v>
      </c>
      <c r="E3" s="8" t="s">
        <v>27</v>
      </c>
      <c r="F3" s="9">
        <v>40</v>
      </c>
      <c r="G3" s="32" t="s">
        <v>40</v>
      </c>
      <c r="H3" s="32" t="s">
        <v>41</v>
      </c>
      <c r="I3" s="8">
        <v>8</v>
      </c>
      <c r="J3" s="9">
        <v>30</v>
      </c>
      <c r="K3" s="10">
        <v>14</v>
      </c>
      <c r="L3" s="10">
        <v>16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 s="50"/>
      <c r="J6" s="50"/>
      <c r="K6" s="50"/>
    </row>
    <row r="7" spans="1:15" x14ac:dyDescent="0.3">
      <c r="A7" s="21">
        <v>1</v>
      </c>
      <c r="B7" s="22">
        <v>13.28</v>
      </c>
      <c r="C7" s="22">
        <v>15.69</v>
      </c>
      <c r="D7" s="23">
        <f t="shared" ref="D7:D70" si="0">C7/$I$3</f>
        <v>1.9612499999999999</v>
      </c>
      <c r="E7" s="2"/>
      <c r="F7" s="24" t="s">
        <v>20</v>
      </c>
      <c r="G7" s="25">
        <f>MAX(B7:B114)</f>
        <v>13.42</v>
      </c>
      <c r="H7" s="25">
        <f>MAX(C7:C114)</f>
        <v>24.92</v>
      </c>
      <c r="I7" s="35">
        <f>H7/$I$3</f>
        <v>3.1150000000000002</v>
      </c>
      <c r="J7" s="50"/>
      <c r="K7" s="50"/>
    </row>
    <row r="8" spans="1:15" x14ac:dyDescent="0.3">
      <c r="A8" s="21">
        <v>2</v>
      </c>
      <c r="B8" s="22">
        <v>12.91</v>
      </c>
      <c r="C8" s="22">
        <v>19.940000000000001</v>
      </c>
      <c r="D8" s="23">
        <f t="shared" si="0"/>
        <v>2.4925000000000002</v>
      </c>
      <c r="E8" s="2"/>
      <c r="F8" s="24" t="s">
        <v>21</v>
      </c>
      <c r="G8" s="25">
        <f>MIN(B7:B114)</f>
        <v>12.9</v>
      </c>
      <c r="H8" s="25">
        <f>MIN(C7:C114)</f>
        <v>11.96</v>
      </c>
      <c r="I8" s="35">
        <f>H8/$I$3</f>
        <v>1.4950000000000001</v>
      </c>
      <c r="J8" s="50"/>
      <c r="K8" s="50"/>
    </row>
    <row r="9" spans="1:15" x14ac:dyDescent="0.3">
      <c r="A9" s="21">
        <v>3</v>
      </c>
      <c r="B9" s="22">
        <v>13.26</v>
      </c>
      <c r="C9" s="22">
        <v>14.41</v>
      </c>
      <c r="D9" s="23">
        <f t="shared" si="0"/>
        <v>1.80125</v>
      </c>
      <c r="E9" s="2"/>
      <c r="J9" s="50"/>
      <c r="K9" s="50"/>
    </row>
    <row r="10" spans="1:15" x14ac:dyDescent="0.3">
      <c r="A10" s="21">
        <v>4</v>
      </c>
      <c r="B10" s="22">
        <v>13.28</v>
      </c>
      <c r="C10" s="22">
        <v>14.47</v>
      </c>
      <c r="D10" s="23">
        <f t="shared" si="0"/>
        <v>1.8087500000000001</v>
      </c>
      <c r="E10" s="2"/>
      <c r="J10" s="50"/>
      <c r="K10" s="50"/>
    </row>
    <row r="11" spans="1:15" x14ac:dyDescent="0.3">
      <c r="A11" s="21">
        <v>5</v>
      </c>
      <c r="B11" s="22">
        <v>13.39</v>
      </c>
      <c r="C11" s="22">
        <v>13.65</v>
      </c>
      <c r="D11" s="23">
        <f t="shared" si="0"/>
        <v>1.70625</v>
      </c>
      <c r="E11" s="2"/>
      <c r="F11" s="24" t="s">
        <v>22</v>
      </c>
      <c r="G11" s="26">
        <v>397.32</v>
      </c>
      <c r="H11" s="25">
        <f>G11/30</f>
        <v>13.244</v>
      </c>
      <c r="J11" s="50"/>
      <c r="K11" s="50"/>
    </row>
    <row r="12" spans="1:15" x14ac:dyDescent="0.3">
      <c r="A12" s="21">
        <v>6</v>
      </c>
      <c r="B12" s="22">
        <v>13.42</v>
      </c>
      <c r="C12" s="22">
        <v>16.87</v>
      </c>
      <c r="D12" s="23">
        <f t="shared" si="0"/>
        <v>2.1087500000000001</v>
      </c>
      <c r="E12" s="2"/>
      <c r="J12" s="50"/>
      <c r="K12" s="50"/>
    </row>
    <row r="13" spans="1:15" x14ac:dyDescent="0.3">
      <c r="A13" s="21">
        <v>7</v>
      </c>
      <c r="B13" s="22">
        <v>13.4</v>
      </c>
      <c r="C13" s="22">
        <v>17.25</v>
      </c>
      <c r="D13" s="23">
        <f t="shared" si="0"/>
        <v>2.15625</v>
      </c>
      <c r="J13" s="50"/>
      <c r="K13" s="50"/>
    </row>
    <row r="14" spans="1:15" x14ac:dyDescent="0.3">
      <c r="A14" s="21">
        <v>8</v>
      </c>
      <c r="B14" s="22">
        <v>12.9</v>
      </c>
      <c r="C14" s="22">
        <v>20.74</v>
      </c>
      <c r="D14" s="23">
        <f t="shared" si="0"/>
        <v>2.5924999999999998</v>
      </c>
      <c r="J14" s="50"/>
      <c r="K14" s="50"/>
    </row>
    <row r="15" spans="1:15" x14ac:dyDescent="0.3">
      <c r="A15" s="21">
        <v>9</v>
      </c>
      <c r="B15" s="22">
        <v>13.25</v>
      </c>
      <c r="C15" s="22">
        <v>17.46</v>
      </c>
      <c r="D15" s="23">
        <f t="shared" si="0"/>
        <v>2.1825000000000001</v>
      </c>
      <c r="J15" s="50"/>
      <c r="K15" s="50"/>
    </row>
    <row r="16" spans="1:15" x14ac:dyDescent="0.3">
      <c r="A16" s="21">
        <v>10</v>
      </c>
      <c r="B16" s="25">
        <v>13.25</v>
      </c>
      <c r="C16" s="25">
        <v>18.73</v>
      </c>
      <c r="D16" s="23">
        <f t="shared" si="0"/>
        <v>2.3412500000000001</v>
      </c>
      <c r="J16" s="50"/>
      <c r="K16" s="50"/>
    </row>
    <row r="17" spans="1:11" x14ac:dyDescent="0.3">
      <c r="A17" s="21">
        <v>11</v>
      </c>
      <c r="B17" s="48">
        <v>13.34</v>
      </c>
      <c r="C17" s="48">
        <v>13.83</v>
      </c>
      <c r="D17" s="23">
        <f t="shared" si="0"/>
        <v>1.72875</v>
      </c>
      <c r="J17" s="50"/>
      <c r="K17" s="50"/>
    </row>
    <row r="18" spans="1:11" x14ac:dyDescent="0.3">
      <c r="A18" s="21">
        <v>12</v>
      </c>
      <c r="B18" s="25">
        <v>13.15</v>
      </c>
      <c r="C18" s="25">
        <v>15.95</v>
      </c>
      <c r="D18" s="23">
        <f t="shared" si="0"/>
        <v>1.9937499999999999</v>
      </c>
      <c r="J18" s="50"/>
      <c r="K18" s="50"/>
    </row>
    <row r="19" spans="1:11" x14ac:dyDescent="0.3">
      <c r="A19" s="21">
        <v>13</v>
      </c>
      <c r="B19" s="25">
        <v>13.25</v>
      </c>
      <c r="C19" s="25">
        <v>15.83</v>
      </c>
      <c r="D19" s="23">
        <f t="shared" si="0"/>
        <v>1.97875</v>
      </c>
      <c r="J19" s="50"/>
      <c r="K19" s="50"/>
    </row>
    <row r="20" spans="1:11" x14ac:dyDescent="0.3">
      <c r="A20" s="21">
        <v>14</v>
      </c>
      <c r="B20" s="25">
        <v>13.32</v>
      </c>
      <c r="C20" s="25">
        <v>15.68</v>
      </c>
      <c r="D20" s="23">
        <f t="shared" si="0"/>
        <v>1.96</v>
      </c>
      <c r="J20" s="50"/>
      <c r="K20" s="50"/>
    </row>
    <row r="21" spans="1:11" x14ac:dyDescent="0.3">
      <c r="A21" s="21">
        <v>15</v>
      </c>
      <c r="B21" s="25">
        <v>13.32</v>
      </c>
      <c r="C21" s="25">
        <v>13.75</v>
      </c>
      <c r="D21" s="23">
        <f t="shared" si="0"/>
        <v>1.71875</v>
      </c>
      <c r="E21" s="33"/>
      <c r="F21" s="34"/>
      <c r="J21" s="50"/>
      <c r="K21" s="50"/>
    </row>
    <row r="22" spans="1:11" x14ac:dyDescent="0.3">
      <c r="A22" s="21">
        <v>16</v>
      </c>
      <c r="B22" s="25">
        <v>13.03</v>
      </c>
      <c r="C22" s="25">
        <v>24.92</v>
      </c>
      <c r="D22" s="23">
        <f t="shared" si="0"/>
        <v>3.1150000000000002</v>
      </c>
      <c r="J22" s="50"/>
      <c r="K22" s="50"/>
    </row>
    <row r="23" spans="1:11" x14ac:dyDescent="0.3">
      <c r="A23" s="21">
        <v>17</v>
      </c>
      <c r="B23" s="25">
        <v>13.34</v>
      </c>
      <c r="C23" s="25">
        <v>16.73</v>
      </c>
      <c r="D23" s="23">
        <f t="shared" si="0"/>
        <v>2.0912500000000001</v>
      </c>
      <c r="J23" s="50"/>
      <c r="K23" s="50"/>
    </row>
    <row r="24" spans="1:11" x14ac:dyDescent="0.3">
      <c r="A24" s="21">
        <v>18</v>
      </c>
      <c r="B24" s="25">
        <v>13.14</v>
      </c>
      <c r="C24" s="25">
        <v>19.32</v>
      </c>
      <c r="D24" s="23">
        <f t="shared" si="0"/>
        <v>2.415</v>
      </c>
      <c r="J24" s="50"/>
      <c r="K24" s="50"/>
    </row>
    <row r="25" spans="1:11" x14ac:dyDescent="0.3">
      <c r="A25" s="21">
        <v>19</v>
      </c>
      <c r="B25" s="25">
        <v>13.32</v>
      </c>
      <c r="C25" s="25">
        <v>15.01</v>
      </c>
      <c r="D25" s="23">
        <f t="shared" si="0"/>
        <v>1.87625</v>
      </c>
      <c r="J25" s="50"/>
      <c r="K25" s="50"/>
    </row>
    <row r="26" spans="1:11" x14ac:dyDescent="0.3">
      <c r="A26" s="21">
        <v>20</v>
      </c>
      <c r="B26" s="25">
        <v>13.17</v>
      </c>
      <c r="C26" s="25">
        <v>17.670000000000002</v>
      </c>
      <c r="D26" s="23">
        <f t="shared" si="0"/>
        <v>2.2087500000000002</v>
      </c>
      <c r="J26" s="50"/>
      <c r="K26" s="50"/>
    </row>
    <row r="27" spans="1:11" x14ac:dyDescent="0.3">
      <c r="A27" s="21">
        <v>21</v>
      </c>
      <c r="B27" s="25">
        <v>13.24</v>
      </c>
      <c r="C27" s="25">
        <v>16.02</v>
      </c>
      <c r="D27" s="23">
        <f t="shared" si="0"/>
        <v>2.0024999999999999</v>
      </c>
      <c r="J27" s="50"/>
      <c r="K27" s="50"/>
    </row>
    <row r="28" spans="1:11" x14ac:dyDescent="0.3">
      <c r="A28" s="21">
        <v>22</v>
      </c>
      <c r="B28" s="25">
        <v>13.27</v>
      </c>
      <c r="C28" s="25">
        <v>11.96</v>
      </c>
      <c r="D28" s="23">
        <f t="shared" si="0"/>
        <v>1.4950000000000001</v>
      </c>
      <c r="J28" s="50"/>
      <c r="K28" s="50"/>
    </row>
    <row r="29" spans="1:11" x14ac:dyDescent="0.3">
      <c r="A29" s="21">
        <v>23</v>
      </c>
      <c r="B29" s="25">
        <v>13.26</v>
      </c>
      <c r="C29" s="25">
        <v>14.64</v>
      </c>
      <c r="D29" s="23">
        <f t="shared" si="0"/>
        <v>1.83</v>
      </c>
      <c r="J29" s="50"/>
      <c r="K29" s="50"/>
    </row>
    <row r="30" spans="1:11" x14ac:dyDescent="0.3">
      <c r="A30" s="21">
        <v>24</v>
      </c>
      <c r="B30" s="25">
        <v>13.13</v>
      </c>
      <c r="C30" s="25">
        <v>15.48</v>
      </c>
      <c r="D30" s="23">
        <f t="shared" si="0"/>
        <v>1.9350000000000001</v>
      </c>
      <c r="J30" s="50"/>
      <c r="K30" s="50"/>
    </row>
    <row r="31" spans="1:11" x14ac:dyDescent="0.3">
      <c r="A31" s="21">
        <v>25</v>
      </c>
      <c r="B31" s="25">
        <v>13.02</v>
      </c>
      <c r="C31" s="25">
        <v>20.39</v>
      </c>
      <c r="D31" s="23">
        <f t="shared" si="0"/>
        <v>2.5487500000000001</v>
      </c>
      <c r="J31" s="50"/>
      <c r="K31" s="50"/>
    </row>
    <row r="32" spans="1:11" x14ac:dyDescent="0.3">
      <c r="A32" s="21">
        <v>26</v>
      </c>
      <c r="B32" s="25">
        <v>13.22</v>
      </c>
      <c r="C32" s="25">
        <v>21.22</v>
      </c>
      <c r="D32" s="23">
        <f t="shared" si="0"/>
        <v>2.6524999999999999</v>
      </c>
      <c r="J32" s="50"/>
      <c r="K32" s="50"/>
    </row>
    <row r="33" spans="1:12" x14ac:dyDescent="0.3">
      <c r="A33" s="21">
        <v>27</v>
      </c>
      <c r="B33" s="25">
        <v>13.42</v>
      </c>
      <c r="C33" s="25">
        <v>20.54</v>
      </c>
      <c r="D33" s="23">
        <f t="shared" si="0"/>
        <v>2.5674999999999999</v>
      </c>
      <c r="J33" s="50"/>
      <c r="K33" s="50"/>
    </row>
    <row r="34" spans="1:12" x14ac:dyDescent="0.3">
      <c r="A34" s="21">
        <v>28</v>
      </c>
      <c r="B34" s="25">
        <v>13.35</v>
      </c>
      <c r="C34" s="25">
        <v>14.37</v>
      </c>
      <c r="D34" s="23">
        <f t="shared" si="0"/>
        <v>1.7962499999999999</v>
      </c>
      <c r="J34" s="50"/>
      <c r="K34" s="50"/>
    </row>
    <row r="35" spans="1:12" x14ac:dyDescent="0.3">
      <c r="A35" s="21">
        <v>29</v>
      </c>
      <c r="B35" s="25">
        <v>13.33</v>
      </c>
      <c r="C35" s="25">
        <v>15.41</v>
      </c>
      <c r="D35" s="23">
        <f t="shared" si="0"/>
        <v>1.92625</v>
      </c>
      <c r="J35" s="50"/>
      <c r="K35" s="50"/>
    </row>
    <row r="36" spans="1:12" x14ac:dyDescent="0.3">
      <c r="A36" s="21">
        <v>30</v>
      </c>
      <c r="B36" s="25">
        <v>13.36</v>
      </c>
      <c r="C36" s="25">
        <v>14.48</v>
      </c>
      <c r="D36" s="23">
        <f t="shared" si="0"/>
        <v>1.81</v>
      </c>
      <c r="J36" s="50"/>
      <c r="K36" s="50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 s="50"/>
      <c r="K37" s="50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 s="50"/>
      <c r="K38" s="50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 s="50"/>
      <c r="K39" s="50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 s="50"/>
      <c r="K40" s="5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 s="50"/>
      <c r="K41" s="50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 s="50"/>
      <c r="K42" s="50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 s="50"/>
      <c r="K43" s="50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 s="50"/>
      <c r="K44" s="50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 s="50"/>
      <c r="K45" s="50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 s="50"/>
      <c r="K46" s="50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opLeftCell="A4" zoomScale="90" zoomScaleNormal="90" workbookViewId="0">
      <selection activeCell="B22" sqref="B22:C36"/>
    </sheetView>
  </sheetViews>
  <sheetFormatPr defaultRowHeight="16.5" x14ac:dyDescent="0.3"/>
  <cols>
    <col min="1" max="1" width="11.125" style="50" bestFit="1" customWidth="1"/>
    <col min="2" max="2" width="17" style="50" bestFit="1" customWidth="1"/>
    <col min="3" max="3" width="13.75" style="50" bestFit="1" customWidth="1"/>
    <col min="4" max="4" width="9" style="50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style="50" bestFit="1" customWidth="1"/>
    <col min="13" max="13" width="9.125" style="50" bestFit="1" customWidth="1"/>
    <col min="14" max="14" width="9" style="50" bestFit="1" customWidth="1"/>
    <col min="15" max="15" width="14" style="50" bestFit="1" customWidth="1"/>
    <col min="16" max="16384" width="9" style="50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45713</v>
      </c>
      <c r="B3" s="7" t="s">
        <v>28</v>
      </c>
      <c r="C3" s="7" t="s">
        <v>42</v>
      </c>
      <c r="D3" s="7" t="s">
        <v>30</v>
      </c>
      <c r="E3" s="8" t="s">
        <v>27</v>
      </c>
      <c r="F3" s="9">
        <v>40</v>
      </c>
      <c r="G3" s="32" t="s">
        <v>40</v>
      </c>
      <c r="H3" s="32" t="s">
        <v>41</v>
      </c>
      <c r="I3" s="8">
        <v>8</v>
      </c>
      <c r="J3" s="9">
        <v>30</v>
      </c>
      <c r="K3" s="10">
        <v>14</v>
      </c>
      <c r="L3" s="10">
        <v>16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 s="50"/>
      <c r="J6" s="50"/>
      <c r="K6" s="50"/>
    </row>
    <row r="7" spans="1:15" x14ac:dyDescent="0.3">
      <c r="A7" s="21">
        <v>1</v>
      </c>
      <c r="B7" s="22">
        <v>13.46</v>
      </c>
      <c r="C7" s="22">
        <v>13.44</v>
      </c>
      <c r="D7" s="23">
        <f t="shared" ref="D7:D70" si="0">C7/$I$3</f>
        <v>1.68</v>
      </c>
      <c r="E7" s="2"/>
      <c r="F7" s="24" t="s">
        <v>20</v>
      </c>
      <c r="G7" s="25">
        <f>MAX(B7:B114)</f>
        <v>13.48</v>
      </c>
      <c r="H7" s="25">
        <f>MAX(C7:C114)</f>
        <v>1493</v>
      </c>
      <c r="I7" s="35">
        <f>H7/$I$3</f>
        <v>186.625</v>
      </c>
      <c r="J7" s="50"/>
      <c r="K7" s="50"/>
    </row>
    <row r="8" spans="1:15" x14ac:dyDescent="0.3">
      <c r="A8" s="21">
        <v>2</v>
      </c>
      <c r="B8" s="22">
        <v>13.32</v>
      </c>
      <c r="C8" s="22">
        <v>16.510000000000002</v>
      </c>
      <c r="D8" s="23">
        <f t="shared" si="0"/>
        <v>2.0637500000000002</v>
      </c>
      <c r="E8" s="2"/>
      <c r="F8" s="24" t="s">
        <v>21</v>
      </c>
      <c r="G8" s="25">
        <f>MIN(B7:B114)</f>
        <v>11.89</v>
      </c>
      <c r="H8" s="25">
        <f>MIN(C7:C114)</f>
        <v>11.54</v>
      </c>
      <c r="I8" s="35">
        <f>H8/$I$3</f>
        <v>1.4424999999999999</v>
      </c>
      <c r="J8" s="50"/>
      <c r="K8" s="50"/>
    </row>
    <row r="9" spans="1:15" x14ac:dyDescent="0.3">
      <c r="A9" s="21">
        <v>3</v>
      </c>
      <c r="B9" s="22">
        <v>13.39</v>
      </c>
      <c r="C9" s="22">
        <v>14.96</v>
      </c>
      <c r="D9" s="23">
        <f t="shared" si="0"/>
        <v>1.87</v>
      </c>
      <c r="E9" s="2"/>
      <c r="J9" s="50"/>
      <c r="K9" s="50"/>
    </row>
    <row r="10" spans="1:15" x14ac:dyDescent="0.3">
      <c r="A10" s="21">
        <v>4</v>
      </c>
      <c r="B10" s="22">
        <v>13</v>
      </c>
      <c r="C10" s="22">
        <v>20.62</v>
      </c>
      <c r="D10" s="23">
        <f t="shared" si="0"/>
        <v>2.5775000000000001</v>
      </c>
      <c r="E10" s="2"/>
      <c r="J10" s="50"/>
      <c r="K10" s="50"/>
    </row>
    <row r="11" spans="1:15" x14ac:dyDescent="0.3">
      <c r="A11" s="21">
        <v>5</v>
      </c>
      <c r="B11" s="22">
        <v>12.93</v>
      </c>
      <c r="C11" s="22">
        <v>20.190000000000001</v>
      </c>
      <c r="D11" s="23">
        <f t="shared" si="0"/>
        <v>2.5237500000000002</v>
      </c>
      <c r="E11" s="2"/>
      <c r="F11" s="24" t="s">
        <v>22</v>
      </c>
      <c r="G11" s="26">
        <v>398.52</v>
      </c>
      <c r="H11" s="25">
        <f>G11/30</f>
        <v>13.283999999999999</v>
      </c>
      <c r="J11" s="50"/>
      <c r="K11" s="50"/>
    </row>
    <row r="12" spans="1:15" x14ac:dyDescent="0.3">
      <c r="A12" s="21">
        <v>6</v>
      </c>
      <c r="B12" s="22">
        <v>13.36</v>
      </c>
      <c r="C12" s="22">
        <v>13.32</v>
      </c>
      <c r="D12" s="23">
        <f t="shared" si="0"/>
        <v>1.665</v>
      </c>
      <c r="E12" s="2"/>
      <c r="J12" s="50"/>
      <c r="K12" s="50"/>
    </row>
    <row r="13" spans="1:15" x14ac:dyDescent="0.3">
      <c r="A13" s="21">
        <v>7</v>
      </c>
      <c r="B13" s="22">
        <v>13.48</v>
      </c>
      <c r="C13" s="22">
        <v>14.2</v>
      </c>
      <c r="D13" s="23">
        <f t="shared" si="0"/>
        <v>1.7749999999999999</v>
      </c>
      <c r="J13" s="50"/>
      <c r="K13" s="50"/>
    </row>
    <row r="14" spans="1:15" x14ac:dyDescent="0.3">
      <c r="A14" s="21">
        <v>8</v>
      </c>
      <c r="B14" s="22">
        <v>13.46</v>
      </c>
      <c r="C14" s="22">
        <v>16.14</v>
      </c>
      <c r="D14" s="23">
        <f t="shared" si="0"/>
        <v>2.0175000000000001</v>
      </c>
      <c r="J14" s="50"/>
      <c r="K14" s="50"/>
    </row>
    <row r="15" spans="1:15" x14ac:dyDescent="0.3">
      <c r="A15" s="21">
        <v>9</v>
      </c>
      <c r="B15" s="22">
        <v>13.45</v>
      </c>
      <c r="C15" s="22">
        <v>13.81</v>
      </c>
      <c r="D15" s="23">
        <f t="shared" si="0"/>
        <v>1.7262500000000001</v>
      </c>
      <c r="J15" s="50"/>
      <c r="K15" s="50"/>
    </row>
    <row r="16" spans="1:15" x14ac:dyDescent="0.3">
      <c r="A16" s="21">
        <v>10</v>
      </c>
      <c r="B16" s="25">
        <v>13.44</v>
      </c>
      <c r="C16" s="25">
        <v>18.54</v>
      </c>
      <c r="D16" s="23">
        <f t="shared" si="0"/>
        <v>2.3174999999999999</v>
      </c>
      <c r="J16" s="50"/>
      <c r="K16" s="50"/>
    </row>
    <row r="17" spans="1:11" x14ac:dyDescent="0.3">
      <c r="A17" s="21">
        <v>11</v>
      </c>
      <c r="B17" s="48">
        <v>13.3</v>
      </c>
      <c r="C17" s="48">
        <v>17.66</v>
      </c>
      <c r="D17" s="23">
        <f t="shared" si="0"/>
        <v>2.2075</v>
      </c>
      <c r="J17" s="50"/>
      <c r="K17" s="50"/>
    </row>
    <row r="18" spans="1:11" x14ac:dyDescent="0.3">
      <c r="A18" s="21">
        <v>12</v>
      </c>
      <c r="B18" s="25">
        <v>13.02</v>
      </c>
      <c r="C18" s="25">
        <v>20.420000000000002</v>
      </c>
      <c r="D18" s="23">
        <f t="shared" si="0"/>
        <v>2.5525000000000002</v>
      </c>
      <c r="J18" s="50"/>
      <c r="K18" s="50"/>
    </row>
    <row r="19" spans="1:11" x14ac:dyDescent="0.3">
      <c r="A19" s="21">
        <v>13</v>
      </c>
      <c r="B19" s="25">
        <v>11.89</v>
      </c>
      <c r="C19" s="25">
        <v>1493</v>
      </c>
      <c r="D19" s="23">
        <f t="shared" si="0"/>
        <v>186.625</v>
      </c>
      <c r="J19" s="50"/>
      <c r="K19" s="50"/>
    </row>
    <row r="20" spans="1:11" x14ac:dyDescent="0.3">
      <c r="A20" s="21">
        <v>14</v>
      </c>
      <c r="B20" s="25">
        <v>13.27</v>
      </c>
      <c r="C20" s="25">
        <v>16.59</v>
      </c>
      <c r="D20" s="23">
        <f t="shared" si="0"/>
        <v>2.07375</v>
      </c>
      <c r="J20" s="50"/>
      <c r="K20" s="50"/>
    </row>
    <row r="21" spans="1:11" x14ac:dyDescent="0.3">
      <c r="A21" s="21">
        <v>15</v>
      </c>
      <c r="B21" s="25">
        <v>13.45</v>
      </c>
      <c r="C21" s="25">
        <v>12.28</v>
      </c>
      <c r="D21" s="23">
        <f t="shared" si="0"/>
        <v>1.5349999999999999</v>
      </c>
      <c r="E21" s="33"/>
      <c r="F21" s="34"/>
      <c r="J21" s="50"/>
      <c r="K21" s="50"/>
    </row>
    <row r="22" spans="1:11" x14ac:dyDescent="0.3">
      <c r="A22" s="21">
        <v>16</v>
      </c>
      <c r="B22" s="25">
        <v>13.34</v>
      </c>
      <c r="C22" s="25">
        <v>13.95</v>
      </c>
      <c r="D22" s="23">
        <f t="shared" si="0"/>
        <v>1.7437499999999999</v>
      </c>
      <c r="J22" s="50"/>
      <c r="K22" s="50"/>
    </row>
    <row r="23" spans="1:11" x14ac:dyDescent="0.3">
      <c r="A23" s="21">
        <v>17</v>
      </c>
      <c r="B23" s="25">
        <v>13.46</v>
      </c>
      <c r="C23" s="25">
        <v>15.67</v>
      </c>
      <c r="D23" s="23">
        <f t="shared" si="0"/>
        <v>1.95875</v>
      </c>
      <c r="J23" s="50"/>
      <c r="K23" s="50"/>
    </row>
    <row r="24" spans="1:11" x14ac:dyDescent="0.3">
      <c r="A24" s="21">
        <v>18</v>
      </c>
      <c r="B24" s="25">
        <v>13.38</v>
      </c>
      <c r="C24" s="25">
        <v>19.25</v>
      </c>
      <c r="D24" s="23">
        <f t="shared" si="0"/>
        <v>2.40625</v>
      </c>
      <c r="J24" s="50"/>
      <c r="K24" s="50"/>
    </row>
    <row r="25" spans="1:11" x14ac:dyDescent="0.3">
      <c r="A25" s="21">
        <v>19</v>
      </c>
      <c r="B25" s="25">
        <v>13.4</v>
      </c>
      <c r="C25" s="25">
        <v>17.38</v>
      </c>
      <c r="D25" s="23">
        <f t="shared" si="0"/>
        <v>2.1724999999999999</v>
      </c>
      <c r="J25" s="50"/>
      <c r="K25" s="50"/>
    </row>
    <row r="26" spans="1:11" x14ac:dyDescent="0.3">
      <c r="A26" s="21">
        <v>20</v>
      </c>
      <c r="B26" s="25">
        <v>13.18</v>
      </c>
      <c r="C26" s="25">
        <v>18.86</v>
      </c>
      <c r="D26" s="23">
        <f t="shared" si="0"/>
        <v>2.3574999999999999</v>
      </c>
      <c r="J26" s="50"/>
      <c r="K26" s="50"/>
    </row>
    <row r="27" spans="1:11" x14ac:dyDescent="0.3">
      <c r="A27" s="21">
        <v>21</v>
      </c>
      <c r="B27" s="25">
        <v>13.1</v>
      </c>
      <c r="C27" s="25">
        <v>17.37</v>
      </c>
      <c r="D27" s="23">
        <f t="shared" si="0"/>
        <v>2.1712500000000001</v>
      </c>
      <c r="J27" s="50"/>
      <c r="K27" s="50"/>
    </row>
    <row r="28" spans="1:11" x14ac:dyDescent="0.3">
      <c r="A28" s="21">
        <v>22</v>
      </c>
      <c r="B28" s="25">
        <v>13.23</v>
      </c>
      <c r="C28" s="25">
        <v>17.54</v>
      </c>
      <c r="D28" s="23">
        <f t="shared" si="0"/>
        <v>2.1924999999999999</v>
      </c>
      <c r="J28" s="50"/>
      <c r="K28" s="50"/>
    </row>
    <row r="29" spans="1:11" x14ac:dyDescent="0.3">
      <c r="A29" s="21">
        <v>23</v>
      </c>
      <c r="B29" s="25">
        <v>13.25</v>
      </c>
      <c r="C29" s="25">
        <v>13.84</v>
      </c>
      <c r="D29" s="23">
        <f t="shared" si="0"/>
        <v>1.73</v>
      </c>
      <c r="J29" s="50"/>
      <c r="K29" s="50"/>
    </row>
    <row r="30" spans="1:11" x14ac:dyDescent="0.3">
      <c r="A30" s="21">
        <v>24</v>
      </c>
      <c r="B30" s="25">
        <v>13.47</v>
      </c>
      <c r="C30" s="25">
        <v>16.010000000000002</v>
      </c>
      <c r="D30" s="23">
        <f t="shared" si="0"/>
        <v>2.0012500000000002</v>
      </c>
      <c r="J30" s="50"/>
      <c r="K30" s="50"/>
    </row>
    <row r="31" spans="1:11" x14ac:dyDescent="0.3">
      <c r="A31" s="21">
        <v>25</v>
      </c>
      <c r="B31" s="25">
        <v>13.47</v>
      </c>
      <c r="C31" s="25">
        <v>15.1</v>
      </c>
      <c r="D31" s="23">
        <f t="shared" si="0"/>
        <v>1.8875</v>
      </c>
      <c r="J31" s="50"/>
      <c r="K31" s="50"/>
    </row>
    <row r="32" spans="1:11" x14ac:dyDescent="0.3">
      <c r="A32" s="21">
        <v>26</v>
      </c>
      <c r="B32" s="25">
        <v>13.44</v>
      </c>
      <c r="C32" s="25">
        <v>15.15</v>
      </c>
      <c r="D32" s="23">
        <f t="shared" si="0"/>
        <v>1.89375</v>
      </c>
      <c r="J32" s="50"/>
      <c r="K32" s="50"/>
    </row>
    <row r="33" spans="1:12" x14ac:dyDescent="0.3">
      <c r="A33" s="21">
        <v>27</v>
      </c>
      <c r="B33" s="25">
        <v>13.4</v>
      </c>
      <c r="C33" s="25">
        <v>13.28</v>
      </c>
      <c r="D33" s="23">
        <f t="shared" si="0"/>
        <v>1.66</v>
      </c>
      <c r="J33" s="50"/>
      <c r="K33" s="50"/>
    </row>
    <row r="34" spans="1:12" x14ac:dyDescent="0.3">
      <c r="A34" s="21">
        <v>28</v>
      </c>
      <c r="B34" s="25">
        <v>13.45</v>
      </c>
      <c r="C34" s="25">
        <v>11.54</v>
      </c>
      <c r="D34" s="23">
        <f t="shared" si="0"/>
        <v>1.4424999999999999</v>
      </c>
      <c r="J34" s="50"/>
      <c r="K34" s="50"/>
    </row>
    <row r="35" spans="1:12" x14ac:dyDescent="0.3">
      <c r="A35" s="21">
        <v>29</v>
      </c>
      <c r="B35" s="25">
        <v>13.3</v>
      </c>
      <c r="C35" s="25">
        <v>15.09</v>
      </c>
      <c r="D35" s="23">
        <f t="shared" si="0"/>
        <v>1.88625</v>
      </c>
      <c r="J35" s="50"/>
      <c r="K35" s="50"/>
    </row>
    <row r="36" spans="1:12" x14ac:dyDescent="0.3">
      <c r="A36" s="21">
        <v>30</v>
      </c>
      <c r="B36" s="25">
        <v>13.43</v>
      </c>
      <c r="C36" s="25">
        <v>12.6</v>
      </c>
      <c r="D36" s="23">
        <f t="shared" si="0"/>
        <v>1.575</v>
      </c>
      <c r="J36" s="50"/>
      <c r="K36" s="50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 s="50"/>
      <c r="K37" s="50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 s="50"/>
      <c r="K38" s="50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 s="50"/>
      <c r="K39" s="50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 s="50"/>
      <c r="K40" s="5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 s="50"/>
      <c r="K41" s="50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 s="50"/>
      <c r="K42" s="50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 s="50"/>
      <c r="K43" s="50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 s="50"/>
      <c r="K44" s="50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 s="50"/>
      <c r="K45" s="50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 s="50"/>
      <c r="K46" s="50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60"/>
  <sheetViews>
    <sheetView tabSelected="1" topLeftCell="A34" workbookViewId="0">
      <selection activeCell="F45" sqref="F45"/>
    </sheetView>
  </sheetViews>
  <sheetFormatPr defaultRowHeight="16.5" x14ac:dyDescent="0.3"/>
  <cols>
    <col min="1" max="1" width="2.125" style="38" customWidth="1"/>
    <col min="2" max="2" width="7.125" style="38" customWidth="1"/>
    <col min="3" max="3" width="7.75" style="38" bestFit="1" customWidth="1"/>
    <col min="4" max="4" width="13.625" style="38" bestFit="1" customWidth="1"/>
    <col min="5" max="5" width="6.625" style="38" customWidth="1"/>
    <col min="6" max="6" width="7.75" style="38" bestFit="1" customWidth="1"/>
    <col min="7" max="7" width="13.625" style="38" bestFit="1" customWidth="1"/>
    <col min="8" max="11" width="9" style="38"/>
    <col min="12" max="12" width="7" style="38" customWidth="1"/>
    <col min="13" max="13" width="9" style="38"/>
    <col min="14" max="14" width="13.5" style="38" customWidth="1"/>
    <col min="15" max="16384" width="9" style="38"/>
  </cols>
  <sheetData>
    <row r="3" spans="2:14" x14ac:dyDescent="0.3">
      <c r="B3" s="36" t="s">
        <v>43</v>
      </c>
      <c r="C3" s="37"/>
      <c r="D3" s="37"/>
      <c r="I3" s="36" t="s">
        <v>45</v>
      </c>
      <c r="J3" s="37"/>
      <c r="K3" s="37"/>
    </row>
    <row r="4" spans="2:14" x14ac:dyDescent="0.3">
      <c r="B4" s="39" t="s">
        <v>25</v>
      </c>
      <c r="C4" s="45" t="s">
        <v>44</v>
      </c>
      <c r="D4" s="46"/>
      <c r="E4" s="39" t="s">
        <v>25</v>
      </c>
      <c r="F4" s="45" t="s">
        <v>44</v>
      </c>
      <c r="G4" s="46"/>
      <c r="I4" s="39" t="s">
        <v>25</v>
      </c>
      <c r="J4" s="45" t="s">
        <v>46</v>
      </c>
      <c r="K4" s="46"/>
      <c r="L4" s="39" t="s">
        <v>25</v>
      </c>
      <c r="M4" s="45" t="s">
        <v>47</v>
      </c>
      <c r="N4" s="46"/>
    </row>
    <row r="5" spans="2:14" x14ac:dyDescent="0.3">
      <c r="B5" s="39" t="s">
        <v>26</v>
      </c>
      <c r="C5" s="39" t="s">
        <v>19</v>
      </c>
      <c r="D5" s="39" t="s">
        <v>17</v>
      </c>
      <c r="E5" s="39" t="s">
        <v>26</v>
      </c>
      <c r="F5" s="39" t="s">
        <v>19</v>
      </c>
      <c r="G5" s="39" t="s">
        <v>17</v>
      </c>
      <c r="I5" s="39" t="s">
        <v>26</v>
      </c>
      <c r="J5" s="39" t="s">
        <v>19</v>
      </c>
      <c r="K5" s="39" t="s">
        <v>17</v>
      </c>
      <c r="L5" s="39" t="s">
        <v>26</v>
      </c>
      <c r="M5" s="39" t="s">
        <v>19</v>
      </c>
      <c r="N5" s="39" t="s">
        <v>17</v>
      </c>
    </row>
    <row r="6" spans="2:14" x14ac:dyDescent="0.3">
      <c r="B6" s="39">
        <v>1</v>
      </c>
      <c r="C6" s="40">
        <v>12.96</v>
      </c>
      <c r="D6" s="40">
        <v>6</v>
      </c>
      <c r="E6" s="39">
        <v>16</v>
      </c>
      <c r="F6" s="40">
        <v>12.81</v>
      </c>
      <c r="G6" s="40">
        <v>83.4</v>
      </c>
      <c r="I6" s="39">
        <v>1</v>
      </c>
      <c r="J6" s="40">
        <v>13.2</v>
      </c>
      <c r="K6" s="40">
        <v>2.84</v>
      </c>
      <c r="L6" s="39">
        <v>16</v>
      </c>
      <c r="M6" s="40">
        <v>13.29</v>
      </c>
      <c r="N6" s="40">
        <v>2.75</v>
      </c>
    </row>
    <row r="7" spans="2:14" x14ac:dyDescent="0.3">
      <c r="B7" s="39">
        <v>2</v>
      </c>
      <c r="C7" s="40">
        <v>12.99</v>
      </c>
      <c r="D7" s="40">
        <v>5.92</v>
      </c>
      <c r="E7" s="39">
        <v>17</v>
      </c>
      <c r="F7" s="40">
        <v>12.83</v>
      </c>
      <c r="G7" s="40">
        <v>94.1</v>
      </c>
      <c r="I7" s="39">
        <v>2</v>
      </c>
      <c r="J7" s="40">
        <v>13.17</v>
      </c>
      <c r="K7" s="40">
        <v>2.81</v>
      </c>
      <c r="L7" s="39">
        <v>17</v>
      </c>
      <c r="M7" s="40">
        <v>13.22</v>
      </c>
      <c r="N7" s="40">
        <v>2.79</v>
      </c>
    </row>
    <row r="8" spans="2:14" x14ac:dyDescent="0.3">
      <c r="B8" s="39">
        <v>3</v>
      </c>
      <c r="C8" s="40">
        <v>12.92</v>
      </c>
      <c r="D8" s="40">
        <v>7.58</v>
      </c>
      <c r="E8" s="39">
        <v>18</v>
      </c>
      <c r="F8" s="40">
        <v>12.9</v>
      </c>
      <c r="G8" s="40">
        <v>31.6</v>
      </c>
      <c r="I8" s="39">
        <v>3</v>
      </c>
      <c r="J8" s="40">
        <v>13.15</v>
      </c>
      <c r="K8" s="40">
        <v>2.74</v>
      </c>
      <c r="L8" s="39">
        <v>18</v>
      </c>
      <c r="M8" s="40">
        <v>13.2</v>
      </c>
      <c r="N8" s="40">
        <v>2.72</v>
      </c>
    </row>
    <row r="9" spans="2:14" x14ac:dyDescent="0.3">
      <c r="B9" s="39">
        <v>4</v>
      </c>
      <c r="C9" s="40">
        <v>12.8</v>
      </c>
      <c r="D9" s="40">
        <v>7.85</v>
      </c>
      <c r="E9" s="39">
        <v>19</v>
      </c>
      <c r="F9" s="40">
        <v>12.87</v>
      </c>
      <c r="G9" s="40">
        <v>17.3</v>
      </c>
      <c r="I9" s="39">
        <v>4</v>
      </c>
      <c r="J9" s="40">
        <v>13.19</v>
      </c>
      <c r="K9" s="40">
        <v>2.77</v>
      </c>
      <c r="L9" s="39">
        <v>19</v>
      </c>
      <c r="M9" s="40">
        <v>13.17</v>
      </c>
      <c r="N9" s="40">
        <v>2.91</v>
      </c>
    </row>
    <row r="10" spans="2:14" x14ac:dyDescent="0.3">
      <c r="B10" s="39">
        <v>5</v>
      </c>
      <c r="C10" s="40">
        <v>12.88</v>
      </c>
      <c r="D10" s="40">
        <v>6.84</v>
      </c>
      <c r="E10" s="39">
        <v>20</v>
      </c>
      <c r="F10" s="40">
        <v>12.94</v>
      </c>
      <c r="G10" s="40">
        <v>111.8</v>
      </c>
      <c r="I10" s="39">
        <v>5</v>
      </c>
      <c r="J10" s="40">
        <v>13.28</v>
      </c>
      <c r="K10" s="40">
        <v>2.9</v>
      </c>
      <c r="L10" s="39">
        <v>20</v>
      </c>
      <c r="M10" s="40">
        <v>13.21</v>
      </c>
      <c r="N10" s="40">
        <v>2.9</v>
      </c>
    </row>
    <row r="11" spans="2:14" x14ac:dyDescent="0.3">
      <c r="B11" s="39">
        <v>6</v>
      </c>
      <c r="C11" s="40">
        <v>12.97</v>
      </c>
      <c r="D11" s="40">
        <v>7.92</v>
      </c>
      <c r="E11" s="39">
        <v>21</v>
      </c>
      <c r="F11" s="40">
        <v>12.54</v>
      </c>
      <c r="G11" s="40">
        <v>275.8</v>
      </c>
      <c r="I11" s="39">
        <v>6</v>
      </c>
      <c r="J11" s="40">
        <v>13.24</v>
      </c>
      <c r="K11" s="40">
        <v>2.91</v>
      </c>
      <c r="L11" s="39">
        <v>21</v>
      </c>
      <c r="M11" s="40">
        <v>13.21</v>
      </c>
      <c r="N11" s="40">
        <v>2.82</v>
      </c>
    </row>
    <row r="12" spans="2:14" x14ac:dyDescent="0.3">
      <c r="B12" s="39">
        <v>7</v>
      </c>
      <c r="C12" s="40">
        <v>12.85</v>
      </c>
      <c r="D12" s="40">
        <v>7.78</v>
      </c>
      <c r="E12" s="39">
        <v>22</v>
      </c>
      <c r="F12" s="40">
        <v>7.63</v>
      </c>
      <c r="G12" s="40">
        <v>1390</v>
      </c>
      <c r="I12" s="39">
        <v>7</v>
      </c>
      <c r="J12" s="40">
        <v>13.21</v>
      </c>
      <c r="K12" s="40">
        <v>2.87</v>
      </c>
      <c r="L12" s="39">
        <v>22</v>
      </c>
      <c r="M12" s="40">
        <v>13.23</v>
      </c>
      <c r="N12" s="40">
        <v>2.83</v>
      </c>
    </row>
    <row r="13" spans="2:14" x14ac:dyDescent="0.3">
      <c r="B13" s="39">
        <v>8</v>
      </c>
      <c r="C13" s="40">
        <v>12.69</v>
      </c>
      <c r="D13" s="40">
        <v>24.22</v>
      </c>
      <c r="E13" s="39">
        <v>23</v>
      </c>
      <c r="F13" s="40">
        <v>12.71</v>
      </c>
      <c r="G13" s="40">
        <v>280</v>
      </c>
      <c r="I13" s="39">
        <v>8</v>
      </c>
      <c r="J13" s="40">
        <v>13.28</v>
      </c>
      <c r="K13" s="40">
        <v>2.69</v>
      </c>
      <c r="L13" s="39">
        <v>23</v>
      </c>
      <c r="M13" s="40">
        <v>13.2</v>
      </c>
      <c r="N13" s="40">
        <v>2.87</v>
      </c>
    </row>
    <row r="14" spans="2:14" x14ac:dyDescent="0.3">
      <c r="B14" s="39">
        <v>9</v>
      </c>
      <c r="C14" s="40">
        <v>12.84</v>
      </c>
      <c r="D14" s="40">
        <v>12.3</v>
      </c>
      <c r="E14" s="39">
        <v>24</v>
      </c>
      <c r="F14" s="40">
        <v>12.43</v>
      </c>
      <c r="G14" s="40">
        <v>370</v>
      </c>
      <c r="I14" s="39">
        <v>9</v>
      </c>
      <c r="J14" s="40">
        <v>13.18</v>
      </c>
      <c r="K14" s="40">
        <v>2.84</v>
      </c>
      <c r="L14" s="39">
        <v>24</v>
      </c>
      <c r="M14" s="40">
        <v>13.22</v>
      </c>
      <c r="N14" s="40">
        <v>2.81</v>
      </c>
    </row>
    <row r="15" spans="2:14" x14ac:dyDescent="0.3">
      <c r="B15" s="39">
        <v>10</v>
      </c>
      <c r="C15" s="40">
        <v>13.02</v>
      </c>
      <c r="D15" s="40">
        <v>11.94</v>
      </c>
      <c r="E15" s="39">
        <v>25</v>
      </c>
      <c r="F15" s="40">
        <v>6.32</v>
      </c>
      <c r="G15" s="40">
        <v>8.36</v>
      </c>
      <c r="I15" s="39">
        <v>10</v>
      </c>
      <c r="J15" s="40">
        <v>13.15</v>
      </c>
      <c r="K15" s="40">
        <v>2.89</v>
      </c>
      <c r="L15" s="39">
        <v>25</v>
      </c>
      <c r="M15" s="40">
        <v>13.24</v>
      </c>
      <c r="N15" s="40">
        <v>2.87</v>
      </c>
    </row>
    <row r="16" spans="2:14" x14ac:dyDescent="0.3">
      <c r="B16" s="39">
        <v>11</v>
      </c>
      <c r="C16" s="40">
        <v>10.71</v>
      </c>
      <c r="D16" s="40">
        <v>10.220000000000001</v>
      </c>
      <c r="E16" s="39">
        <v>26</v>
      </c>
      <c r="F16" s="40">
        <v>10.72</v>
      </c>
      <c r="G16" s="40">
        <v>26.57</v>
      </c>
      <c r="I16" s="39">
        <v>11</v>
      </c>
      <c r="J16" s="40">
        <v>13.18</v>
      </c>
      <c r="K16" s="40">
        <v>2.77</v>
      </c>
      <c r="L16" s="39">
        <v>26</v>
      </c>
      <c r="M16" s="40">
        <v>13.16</v>
      </c>
      <c r="N16" s="40">
        <v>2.98</v>
      </c>
    </row>
    <row r="17" spans="2:14" x14ac:dyDescent="0.3">
      <c r="B17" s="39">
        <v>12</v>
      </c>
      <c r="C17" s="40">
        <v>12.95</v>
      </c>
      <c r="D17" s="40">
        <v>12.61</v>
      </c>
      <c r="E17" s="39">
        <v>27</v>
      </c>
      <c r="F17" s="40">
        <v>8.69</v>
      </c>
      <c r="G17" s="40">
        <v>300</v>
      </c>
      <c r="I17" s="39">
        <v>12</v>
      </c>
      <c r="J17" s="40">
        <v>13.23</v>
      </c>
      <c r="K17" s="40">
        <v>2.77</v>
      </c>
      <c r="L17" s="39">
        <v>27</v>
      </c>
      <c r="M17" s="40">
        <v>13.22</v>
      </c>
      <c r="N17" s="40">
        <v>2.94</v>
      </c>
    </row>
    <row r="18" spans="2:14" x14ac:dyDescent="0.3">
      <c r="B18" s="39">
        <v>13</v>
      </c>
      <c r="C18" s="40">
        <v>12.97</v>
      </c>
      <c r="D18" s="40">
        <v>11.46</v>
      </c>
      <c r="E18" s="39">
        <v>28</v>
      </c>
      <c r="F18" s="40">
        <v>12.84</v>
      </c>
      <c r="G18" s="40">
        <v>132.69999999999999</v>
      </c>
      <c r="I18" s="39">
        <v>13</v>
      </c>
      <c r="J18" s="40">
        <v>13.24</v>
      </c>
      <c r="K18" s="40">
        <v>2.81</v>
      </c>
      <c r="L18" s="39">
        <v>28</v>
      </c>
      <c r="M18" s="40">
        <v>13.2</v>
      </c>
      <c r="N18" s="40">
        <v>2.96</v>
      </c>
    </row>
    <row r="19" spans="2:14" x14ac:dyDescent="0.3">
      <c r="B19" s="39">
        <v>14</v>
      </c>
      <c r="C19" s="40">
        <v>8.51</v>
      </c>
      <c r="D19" s="40">
        <v>16.72</v>
      </c>
      <c r="E19" s="39">
        <v>29</v>
      </c>
      <c r="F19" s="40">
        <v>10.66</v>
      </c>
      <c r="G19" s="40">
        <v>183</v>
      </c>
      <c r="I19" s="39">
        <v>14</v>
      </c>
      <c r="J19" s="40">
        <v>13.25</v>
      </c>
      <c r="K19" s="40">
        <v>2.94</v>
      </c>
      <c r="L19" s="39">
        <v>29</v>
      </c>
      <c r="M19" s="40">
        <v>13.13</v>
      </c>
      <c r="N19" s="40">
        <v>2.86</v>
      </c>
    </row>
    <row r="20" spans="2:14" x14ac:dyDescent="0.3">
      <c r="B20" s="39">
        <v>15</v>
      </c>
      <c r="C20" s="40">
        <v>12.87</v>
      </c>
      <c r="D20" s="40">
        <v>70.8</v>
      </c>
      <c r="E20" s="39">
        <v>30</v>
      </c>
      <c r="F20" s="40">
        <v>12.9</v>
      </c>
      <c r="G20" s="40">
        <v>101.3</v>
      </c>
      <c r="I20" s="39">
        <v>15</v>
      </c>
      <c r="J20" s="40">
        <v>13.26</v>
      </c>
      <c r="K20" s="40">
        <v>2.82</v>
      </c>
      <c r="L20" s="39">
        <v>30</v>
      </c>
      <c r="M20" s="40">
        <v>13.12</v>
      </c>
      <c r="N20" s="40">
        <v>2.94</v>
      </c>
    </row>
    <row r="23" spans="2:14" x14ac:dyDescent="0.3">
      <c r="B23" s="36" t="s">
        <v>48</v>
      </c>
      <c r="C23" s="37"/>
      <c r="D23" s="37"/>
      <c r="I23" s="36" t="s">
        <v>49</v>
      </c>
      <c r="J23" s="37"/>
      <c r="K23" s="37"/>
    </row>
    <row r="24" spans="2:14" x14ac:dyDescent="0.3">
      <c r="B24" s="39" t="s">
        <v>25</v>
      </c>
      <c r="C24" s="45" t="s">
        <v>36</v>
      </c>
      <c r="D24" s="46"/>
      <c r="E24" s="39" t="s">
        <v>25</v>
      </c>
      <c r="F24" s="45" t="s">
        <v>36</v>
      </c>
      <c r="G24" s="46"/>
      <c r="I24" s="39" t="s">
        <v>25</v>
      </c>
      <c r="J24" s="45" t="s">
        <v>50</v>
      </c>
      <c r="K24" s="46"/>
      <c r="L24" s="39" t="s">
        <v>25</v>
      </c>
      <c r="M24" s="45" t="s">
        <v>51</v>
      </c>
      <c r="N24" s="46"/>
    </row>
    <row r="25" spans="2:14" x14ac:dyDescent="0.3">
      <c r="B25" s="39" t="s">
        <v>26</v>
      </c>
      <c r="C25" s="39" t="s">
        <v>19</v>
      </c>
      <c r="D25" s="39" t="s">
        <v>17</v>
      </c>
      <c r="E25" s="39" t="s">
        <v>26</v>
      </c>
      <c r="F25" s="39" t="s">
        <v>19</v>
      </c>
      <c r="G25" s="39" t="s">
        <v>17</v>
      </c>
      <c r="I25" s="39" t="s">
        <v>26</v>
      </c>
      <c r="J25" s="39" t="s">
        <v>19</v>
      </c>
      <c r="K25" s="39" t="s">
        <v>17</v>
      </c>
      <c r="L25" s="39" t="s">
        <v>26</v>
      </c>
      <c r="M25" s="39" t="s">
        <v>19</v>
      </c>
      <c r="N25" s="39" t="s">
        <v>17</v>
      </c>
    </row>
    <row r="26" spans="2:14" x14ac:dyDescent="0.3">
      <c r="B26" s="39">
        <v>1</v>
      </c>
      <c r="C26" s="40">
        <v>13.2</v>
      </c>
      <c r="D26" s="40">
        <v>8.9700000000000006</v>
      </c>
      <c r="E26" s="39">
        <v>16</v>
      </c>
      <c r="F26" s="40">
        <v>13.22</v>
      </c>
      <c r="G26" s="40">
        <v>8.9700000000000006</v>
      </c>
      <c r="I26" s="39">
        <v>1</v>
      </c>
      <c r="J26" s="40">
        <v>13.28</v>
      </c>
      <c r="K26" s="40">
        <v>15.69</v>
      </c>
      <c r="L26" s="39">
        <v>16</v>
      </c>
      <c r="M26" s="40">
        <v>13.03</v>
      </c>
      <c r="N26" s="40">
        <v>24.92</v>
      </c>
    </row>
    <row r="27" spans="2:14" x14ac:dyDescent="0.3">
      <c r="B27" s="39">
        <v>2</v>
      </c>
      <c r="C27" s="40">
        <v>13.2</v>
      </c>
      <c r="D27" s="40">
        <v>7.83</v>
      </c>
      <c r="E27" s="39">
        <v>17</v>
      </c>
      <c r="F27" s="40">
        <v>13.26</v>
      </c>
      <c r="G27" s="40">
        <v>8.19</v>
      </c>
      <c r="I27" s="39">
        <v>2</v>
      </c>
      <c r="J27" s="40">
        <v>12.91</v>
      </c>
      <c r="K27" s="40">
        <v>19.940000000000001</v>
      </c>
      <c r="L27" s="39">
        <v>17</v>
      </c>
      <c r="M27" s="40">
        <v>13.34</v>
      </c>
      <c r="N27" s="40">
        <v>16.73</v>
      </c>
    </row>
    <row r="28" spans="2:14" x14ac:dyDescent="0.3">
      <c r="B28" s="39">
        <v>3</v>
      </c>
      <c r="C28" s="40">
        <v>13.22</v>
      </c>
      <c r="D28" s="40">
        <v>7.45</v>
      </c>
      <c r="E28" s="39">
        <v>18</v>
      </c>
      <c r="F28" s="40">
        <v>13.22</v>
      </c>
      <c r="G28" s="40">
        <v>8.08</v>
      </c>
      <c r="I28" s="39">
        <v>3</v>
      </c>
      <c r="J28" s="40">
        <v>13.26</v>
      </c>
      <c r="K28" s="40">
        <v>14.41</v>
      </c>
      <c r="L28" s="39">
        <v>18</v>
      </c>
      <c r="M28" s="40">
        <v>13.14</v>
      </c>
      <c r="N28" s="40">
        <v>19.32</v>
      </c>
    </row>
    <row r="29" spans="2:14" x14ac:dyDescent="0.3">
      <c r="B29" s="39">
        <v>4</v>
      </c>
      <c r="C29" s="40">
        <v>13.18</v>
      </c>
      <c r="D29" s="40">
        <v>8.18</v>
      </c>
      <c r="E29" s="39">
        <v>19</v>
      </c>
      <c r="F29" s="40">
        <v>13.29</v>
      </c>
      <c r="G29" s="40">
        <v>9.49</v>
      </c>
      <c r="I29" s="39">
        <v>4</v>
      </c>
      <c r="J29" s="40">
        <v>13.28</v>
      </c>
      <c r="K29" s="40">
        <v>14.47</v>
      </c>
      <c r="L29" s="39">
        <v>19</v>
      </c>
      <c r="M29" s="40">
        <v>13.32</v>
      </c>
      <c r="N29" s="40">
        <v>15.01</v>
      </c>
    </row>
    <row r="30" spans="2:14" x14ac:dyDescent="0.3">
      <c r="B30" s="39">
        <v>5</v>
      </c>
      <c r="C30" s="40">
        <v>13.17</v>
      </c>
      <c r="D30" s="40">
        <v>8.5500000000000007</v>
      </c>
      <c r="E30" s="39">
        <v>20</v>
      </c>
      <c r="F30" s="40">
        <v>13.2</v>
      </c>
      <c r="G30" s="40">
        <v>7.36</v>
      </c>
      <c r="I30" s="39">
        <v>5</v>
      </c>
      <c r="J30" s="40">
        <v>13.39</v>
      </c>
      <c r="K30" s="40">
        <v>13.65</v>
      </c>
      <c r="L30" s="39">
        <v>20</v>
      </c>
      <c r="M30" s="40">
        <v>13.17</v>
      </c>
      <c r="N30" s="40">
        <v>17.670000000000002</v>
      </c>
    </row>
    <row r="31" spans="2:14" x14ac:dyDescent="0.3">
      <c r="B31" s="39">
        <v>6</v>
      </c>
      <c r="C31" s="40">
        <v>13.18</v>
      </c>
      <c r="D31" s="40">
        <v>8.86</v>
      </c>
      <c r="E31" s="39">
        <v>21</v>
      </c>
      <c r="F31" s="40">
        <v>13.25</v>
      </c>
      <c r="G31" s="40">
        <v>8.5</v>
      </c>
      <c r="I31" s="39">
        <v>6</v>
      </c>
      <c r="J31" s="40">
        <v>13.42</v>
      </c>
      <c r="K31" s="40">
        <v>16.87</v>
      </c>
      <c r="L31" s="39">
        <v>21</v>
      </c>
      <c r="M31" s="40">
        <v>13.24</v>
      </c>
      <c r="N31" s="40">
        <v>16.02</v>
      </c>
    </row>
    <row r="32" spans="2:14" x14ac:dyDescent="0.3">
      <c r="B32" s="39">
        <v>7</v>
      </c>
      <c r="C32" s="40">
        <v>13.27</v>
      </c>
      <c r="D32" s="40">
        <v>8.99</v>
      </c>
      <c r="E32" s="39">
        <v>22</v>
      </c>
      <c r="F32" s="40">
        <v>13.22</v>
      </c>
      <c r="G32" s="40">
        <v>8.1300000000000008</v>
      </c>
      <c r="I32" s="39">
        <v>7</v>
      </c>
      <c r="J32" s="40">
        <v>13.4</v>
      </c>
      <c r="K32" s="40">
        <v>17.25</v>
      </c>
      <c r="L32" s="39">
        <v>22</v>
      </c>
      <c r="M32" s="40">
        <v>13.27</v>
      </c>
      <c r="N32" s="40">
        <v>11.96</v>
      </c>
    </row>
    <row r="33" spans="2:14" x14ac:dyDescent="0.3">
      <c r="B33" s="39">
        <v>8</v>
      </c>
      <c r="C33" s="40">
        <v>13.18</v>
      </c>
      <c r="D33" s="40">
        <v>8.02</v>
      </c>
      <c r="E33" s="39">
        <v>23</v>
      </c>
      <c r="F33" s="40">
        <v>13.26</v>
      </c>
      <c r="G33" s="40">
        <v>7.42</v>
      </c>
      <c r="I33" s="39">
        <v>8</v>
      </c>
      <c r="J33" s="40">
        <v>12.9</v>
      </c>
      <c r="K33" s="40">
        <v>20.74</v>
      </c>
      <c r="L33" s="39">
        <v>23</v>
      </c>
      <c r="M33" s="40">
        <v>13.26</v>
      </c>
      <c r="N33" s="40">
        <v>14.64</v>
      </c>
    </row>
    <row r="34" spans="2:14" x14ac:dyDescent="0.3">
      <c r="B34" s="39">
        <v>9</v>
      </c>
      <c r="C34" s="40">
        <v>13.19</v>
      </c>
      <c r="D34" s="40">
        <v>7.38</v>
      </c>
      <c r="E34" s="39">
        <v>24</v>
      </c>
      <c r="F34" s="40">
        <v>13.29</v>
      </c>
      <c r="G34" s="40">
        <v>8.7799999999999994</v>
      </c>
      <c r="I34" s="39">
        <v>9</v>
      </c>
      <c r="J34" s="40">
        <v>13.25</v>
      </c>
      <c r="K34" s="40">
        <v>17.46</v>
      </c>
      <c r="L34" s="39">
        <v>24</v>
      </c>
      <c r="M34" s="40">
        <v>13.13</v>
      </c>
      <c r="N34" s="40">
        <v>15.48</v>
      </c>
    </row>
    <row r="35" spans="2:14" x14ac:dyDescent="0.3">
      <c r="B35" s="39">
        <v>10</v>
      </c>
      <c r="C35" s="40">
        <v>13.23</v>
      </c>
      <c r="D35" s="40">
        <v>9.11</v>
      </c>
      <c r="E35" s="39">
        <v>25</v>
      </c>
      <c r="F35" s="40">
        <v>13.25</v>
      </c>
      <c r="G35" s="40">
        <v>7.37</v>
      </c>
      <c r="I35" s="39">
        <v>10</v>
      </c>
      <c r="J35" s="40">
        <v>13.25</v>
      </c>
      <c r="K35" s="40">
        <v>18.73</v>
      </c>
      <c r="L35" s="39">
        <v>25</v>
      </c>
      <c r="M35" s="40">
        <v>13.02</v>
      </c>
      <c r="N35" s="40">
        <v>20.39</v>
      </c>
    </row>
    <row r="36" spans="2:14" x14ac:dyDescent="0.3">
      <c r="B36" s="39">
        <v>11</v>
      </c>
      <c r="C36" s="40">
        <v>13.18</v>
      </c>
      <c r="D36" s="40">
        <v>9.07</v>
      </c>
      <c r="E36" s="39">
        <v>26</v>
      </c>
      <c r="F36" s="40">
        <v>13.25</v>
      </c>
      <c r="G36" s="40">
        <v>8.33</v>
      </c>
      <c r="I36" s="39">
        <v>11</v>
      </c>
      <c r="J36" s="40">
        <v>13.34</v>
      </c>
      <c r="K36" s="40">
        <v>13.83</v>
      </c>
      <c r="L36" s="39">
        <v>26</v>
      </c>
      <c r="M36" s="40">
        <v>13.22</v>
      </c>
      <c r="N36" s="40">
        <v>21.22</v>
      </c>
    </row>
    <row r="37" spans="2:14" x14ac:dyDescent="0.3">
      <c r="B37" s="39">
        <v>12</v>
      </c>
      <c r="C37" s="40">
        <v>13.19</v>
      </c>
      <c r="D37" s="40">
        <v>9.25</v>
      </c>
      <c r="E37" s="39">
        <v>27</v>
      </c>
      <c r="F37" s="40">
        <v>13.28</v>
      </c>
      <c r="G37" s="40">
        <v>8.67</v>
      </c>
      <c r="I37" s="39">
        <v>12</v>
      </c>
      <c r="J37" s="40">
        <v>13.15</v>
      </c>
      <c r="K37" s="40">
        <v>15.95</v>
      </c>
      <c r="L37" s="39">
        <v>27</v>
      </c>
      <c r="M37" s="40">
        <v>13.42</v>
      </c>
      <c r="N37" s="40">
        <v>20.54</v>
      </c>
    </row>
    <row r="38" spans="2:14" x14ac:dyDescent="0.3">
      <c r="B38" s="39">
        <v>13</v>
      </c>
      <c r="C38" s="40">
        <v>13.24</v>
      </c>
      <c r="D38" s="40">
        <v>8.69</v>
      </c>
      <c r="E38" s="39">
        <v>28</v>
      </c>
      <c r="F38" s="40">
        <v>13.31</v>
      </c>
      <c r="G38" s="40">
        <v>9.16</v>
      </c>
      <c r="I38" s="39">
        <v>13</v>
      </c>
      <c r="J38" s="40">
        <v>13.25</v>
      </c>
      <c r="K38" s="40">
        <v>15.83</v>
      </c>
      <c r="L38" s="39">
        <v>28</v>
      </c>
      <c r="M38" s="40">
        <v>13.35</v>
      </c>
      <c r="N38" s="40">
        <v>14.37</v>
      </c>
    </row>
    <row r="39" spans="2:14" x14ac:dyDescent="0.3">
      <c r="B39" s="39">
        <v>14</v>
      </c>
      <c r="C39" s="40">
        <v>13.19</v>
      </c>
      <c r="D39" s="40">
        <v>7.93</v>
      </c>
      <c r="E39" s="39">
        <v>29</v>
      </c>
      <c r="F39" s="40">
        <v>13.28</v>
      </c>
      <c r="G39" s="40">
        <v>8.93</v>
      </c>
      <c r="I39" s="39">
        <v>14</v>
      </c>
      <c r="J39" s="40">
        <v>13.32</v>
      </c>
      <c r="K39" s="40">
        <v>15.68</v>
      </c>
      <c r="L39" s="39">
        <v>29</v>
      </c>
      <c r="M39" s="40">
        <v>13.33</v>
      </c>
      <c r="N39" s="40">
        <v>15.41</v>
      </c>
    </row>
    <row r="40" spans="2:14" x14ac:dyDescent="0.3">
      <c r="B40" s="39">
        <v>15</v>
      </c>
      <c r="C40" s="40">
        <v>13.22</v>
      </c>
      <c r="D40" s="40">
        <v>7.94</v>
      </c>
      <c r="E40" s="39">
        <v>30</v>
      </c>
      <c r="F40" s="40">
        <v>13.23</v>
      </c>
      <c r="G40" s="40">
        <v>7.93</v>
      </c>
      <c r="I40" s="39">
        <v>15</v>
      </c>
      <c r="J40" s="40">
        <v>13.32</v>
      </c>
      <c r="K40" s="40">
        <v>13.75</v>
      </c>
      <c r="L40" s="39">
        <v>30</v>
      </c>
      <c r="M40" s="40">
        <v>13.36</v>
      </c>
      <c r="N40" s="40">
        <v>14.48</v>
      </c>
    </row>
    <row r="43" spans="2:14" x14ac:dyDescent="0.3">
      <c r="B43" s="36" t="s">
        <v>52</v>
      </c>
      <c r="C43" s="37"/>
      <c r="D43" s="37"/>
    </row>
    <row r="44" spans="2:14" x14ac:dyDescent="0.3">
      <c r="B44" s="39" t="s">
        <v>25</v>
      </c>
      <c r="C44" s="45" t="s">
        <v>53</v>
      </c>
      <c r="D44" s="46"/>
      <c r="E44" s="39" t="s">
        <v>25</v>
      </c>
      <c r="F44" s="45" t="s">
        <v>54</v>
      </c>
      <c r="G44" s="46"/>
    </row>
    <row r="45" spans="2:14" x14ac:dyDescent="0.3">
      <c r="B45" s="39" t="s">
        <v>26</v>
      </c>
      <c r="C45" s="39" t="s">
        <v>19</v>
      </c>
      <c r="D45" s="39" t="s">
        <v>17</v>
      </c>
      <c r="E45" s="39" t="s">
        <v>26</v>
      </c>
      <c r="F45" s="39" t="s">
        <v>19</v>
      </c>
      <c r="G45" s="39" t="s">
        <v>17</v>
      </c>
    </row>
    <row r="46" spans="2:14" x14ac:dyDescent="0.3">
      <c r="B46" s="39">
        <v>1</v>
      </c>
      <c r="C46" s="40">
        <v>13.46</v>
      </c>
      <c r="D46" s="40">
        <v>13.44</v>
      </c>
      <c r="E46" s="39">
        <v>16</v>
      </c>
      <c r="F46" s="40">
        <v>13.34</v>
      </c>
      <c r="G46" s="40">
        <v>13.95</v>
      </c>
    </row>
    <row r="47" spans="2:14" x14ac:dyDescent="0.3">
      <c r="B47" s="39">
        <v>2</v>
      </c>
      <c r="C47" s="40">
        <v>13.32</v>
      </c>
      <c r="D47" s="40">
        <v>16.510000000000002</v>
      </c>
      <c r="E47" s="39">
        <v>17</v>
      </c>
      <c r="F47" s="40">
        <v>13.46</v>
      </c>
      <c r="G47" s="40">
        <v>15.67</v>
      </c>
    </row>
    <row r="48" spans="2:14" x14ac:dyDescent="0.3">
      <c r="B48" s="39">
        <v>3</v>
      </c>
      <c r="C48" s="40">
        <v>13.39</v>
      </c>
      <c r="D48" s="40">
        <v>14.96</v>
      </c>
      <c r="E48" s="39">
        <v>18</v>
      </c>
      <c r="F48" s="40">
        <v>13.38</v>
      </c>
      <c r="G48" s="40">
        <v>19.25</v>
      </c>
    </row>
    <row r="49" spans="2:7" x14ac:dyDescent="0.3">
      <c r="B49" s="39">
        <v>4</v>
      </c>
      <c r="C49" s="40">
        <v>13</v>
      </c>
      <c r="D49" s="40">
        <v>20.62</v>
      </c>
      <c r="E49" s="39">
        <v>19</v>
      </c>
      <c r="F49" s="40">
        <v>13.4</v>
      </c>
      <c r="G49" s="40">
        <v>17.38</v>
      </c>
    </row>
    <row r="50" spans="2:7" x14ac:dyDescent="0.3">
      <c r="B50" s="39">
        <v>5</v>
      </c>
      <c r="C50" s="40">
        <v>12.93</v>
      </c>
      <c r="D50" s="40">
        <v>20.190000000000001</v>
      </c>
      <c r="E50" s="39">
        <v>20</v>
      </c>
      <c r="F50" s="40">
        <v>13.18</v>
      </c>
      <c r="G50" s="40">
        <v>18.86</v>
      </c>
    </row>
    <row r="51" spans="2:7" x14ac:dyDescent="0.3">
      <c r="B51" s="39">
        <v>6</v>
      </c>
      <c r="C51" s="40">
        <v>13.36</v>
      </c>
      <c r="D51" s="40">
        <v>13.32</v>
      </c>
      <c r="E51" s="39">
        <v>21</v>
      </c>
      <c r="F51" s="40">
        <v>13.1</v>
      </c>
      <c r="G51" s="40">
        <v>17.37</v>
      </c>
    </row>
    <row r="52" spans="2:7" x14ac:dyDescent="0.3">
      <c r="B52" s="39">
        <v>7</v>
      </c>
      <c r="C52" s="40">
        <v>13.48</v>
      </c>
      <c r="D52" s="40">
        <v>14.2</v>
      </c>
      <c r="E52" s="39">
        <v>22</v>
      </c>
      <c r="F52" s="40">
        <v>13.23</v>
      </c>
      <c r="G52" s="40">
        <v>17.54</v>
      </c>
    </row>
    <row r="53" spans="2:7" x14ac:dyDescent="0.3">
      <c r="B53" s="39">
        <v>8</v>
      </c>
      <c r="C53" s="40">
        <v>13.46</v>
      </c>
      <c r="D53" s="40">
        <v>16.14</v>
      </c>
      <c r="E53" s="39">
        <v>23</v>
      </c>
      <c r="F53" s="40">
        <v>13.25</v>
      </c>
      <c r="G53" s="40">
        <v>13.84</v>
      </c>
    </row>
    <row r="54" spans="2:7" x14ac:dyDescent="0.3">
      <c r="B54" s="39">
        <v>9</v>
      </c>
      <c r="C54" s="40">
        <v>13.45</v>
      </c>
      <c r="D54" s="40">
        <v>13.81</v>
      </c>
      <c r="E54" s="39">
        <v>24</v>
      </c>
      <c r="F54" s="40">
        <v>13.47</v>
      </c>
      <c r="G54" s="40">
        <v>16.010000000000002</v>
      </c>
    </row>
    <row r="55" spans="2:7" x14ac:dyDescent="0.3">
      <c r="B55" s="39">
        <v>10</v>
      </c>
      <c r="C55" s="40">
        <v>13.44</v>
      </c>
      <c r="D55" s="40">
        <v>18.54</v>
      </c>
      <c r="E55" s="39">
        <v>25</v>
      </c>
      <c r="F55" s="40">
        <v>13.47</v>
      </c>
      <c r="G55" s="40">
        <v>15.1</v>
      </c>
    </row>
    <row r="56" spans="2:7" x14ac:dyDescent="0.3">
      <c r="B56" s="39">
        <v>11</v>
      </c>
      <c r="C56" s="40">
        <v>13.3</v>
      </c>
      <c r="D56" s="40">
        <v>17.66</v>
      </c>
      <c r="E56" s="39">
        <v>26</v>
      </c>
      <c r="F56" s="40">
        <v>13.44</v>
      </c>
      <c r="G56" s="40">
        <v>15.15</v>
      </c>
    </row>
    <row r="57" spans="2:7" x14ac:dyDescent="0.3">
      <c r="B57" s="39">
        <v>12</v>
      </c>
      <c r="C57" s="40">
        <v>13.02</v>
      </c>
      <c r="D57" s="40">
        <v>20.420000000000002</v>
      </c>
      <c r="E57" s="39">
        <v>27</v>
      </c>
      <c r="F57" s="40">
        <v>13.4</v>
      </c>
      <c r="G57" s="40">
        <v>13.28</v>
      </c>
    </row>
    <row r="58" spans="2:7" x14ac:dyDescent="0.3">
      <c r="B58" s="39">
        <v>13</v>
      </c>
      <c r="C58" s="40">
        <v>11.89</v>
      </c>
      <c r="D58" s="40">
        <v>1493</v>
      </c>
      <c r="E58" s="39">
        <v>28</v>
      </c>
      <c r="F58" s="40">
        <v>13.45</v>
      </c>
      <c r="G58" s="40">
        <v>11.54</v>
      </c>
    </row>
    <row r="59" spans="2:7" x14ac:dyDescent="0.3">
      <c r="B59" s="39">
        <v>14</v>
      </c>
      <c r="C59" s="40">
        <v>13.27</v>
      </c>
      <c r="D59" s="40">
        <v>16.59</v>
      </c>
      <c r="E59" s="39">
        <v>29</v>
      </c>
      <c r="F59" s="40">
        <v>13.3</v>
      </c>
      <c r="G59" s="40">
        <v>15.09</v>
      </c>
    </row>
    <row r="60" spans="2:7" x14ac:dyDescent="0.3">
      <c r="B60" s="39">
        <v>15</v>
      </c>
      <c r="C60" s="40">
        <v>13.45</v>
      </c>
      <c r="D60" s="40">
        <v>12.28</v>
      </c>
      <c r="E60" s="39">
        <v>30</v>
      </c>
      <c r="F60" s="40">
        <v>13.43</v>
      </c>
      <c r="G60" s="40">
        <v>12.6</v>
      </c>
    </row>
  </sheetData>
  <mergeCells count="10">
    <mergeCell ref="C44:D44"/>
    <mergeCell ref="F44:G44"/>
    <mergeCell ref="C4:D4"/>
    <mergeCell ref="M4:N4"/>
    <mergeCell ref="F4:G4"/>
    <mergeCell ref="J4:K4"/>
    <mergeCell ref="C24:D24"/>
    <mergeCell ref="F24:G24"/>
    <mergeCell ref="J24:K24"/>
    <mergeCell ref="M24:N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3,4층UPS</vt:lpstr>
      <vt:lpstr>수질검사UPS</vt:lpstr>
      <vt:lpstr>사무실2층UPS</vt:lpstr>
      <vt:lpstr>GIOS-UPS1</vt:lpstr>
      <vt:lpstr>GIOS-UPS2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2025-02-25T07:18:27Z</dcterms:modified>
</cp:coreProperties>
</file>