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1"/>
  </bookViews>
  <sheets>
    <sheet name="이천창전_축전지#3" sheetId="24" r:id="rId1"/>
    <sheet name="이천창전_축전지#2" sheetId="25" r:id="rId2"/>
  </sheets>
  <definedNames>
    <definedName name="_xlnm._FilterDatabase" localSheetId="1" hidden="1">'이천창전_축전지#2'!$A$10:$E$35</definedName>
    <definedName name="_xlnm._FilterDatabase" localSheetId="0" hidden="1">'이천창전_축전지#3'!$A$10:$E$35</definedName>
  </definedNames>
  <calcPr calcId="162913"/>
</workbook>
</file>

<file path=xl/calcChain.xml><?xml version="1.0" encoding="utf-8"?>
<calcChain xmlns="http://schemas.openxmlformats.org/spreadsheetml/2006/main">
  <c r="C35" i="25" l="1"/>
  <c r="B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5" i="25"/>
  <c r="C35" i="24"/>
  <c r="D8" i="24" s="1"/>
  <c r="B35" i="24"/>
  <c r="D5" i="24"/>
  <c r="D35" i="25" l="1"/>
  <c r="D28" i="24"/>
  <c r="D19" i="24"/>
  <c r="D34" i="24"/>
  <c r="D26" i="24"/>
  <c r="D18" i="24"/>
  <c r="D33" i="24"/>
  <c r="D25" i="24"/>
  <c r="D17" i="24"/>
  <c r="D20" i="24"/>
  <c r="D12" i="24"/>
  <c r="D32" i="24"/>
  <c r="D24" i="24"/>
  <c r="D16" i="24"/>
  <c r="D22" i="24"/>
  <c r="D14" i="24"/>
  <c r="D27" i="24"/>
  <c r="D11" i="24"/>
  <c r="D31" i="24"/>
  <c r="D23" i="24"/>
  <c r="D15" i="24"/>
  <c r="D30" i="24"/>
  <c r="D29" i="24"/>
  <c r="D21" i="24"/>
  <c r="D13" i="24"/>
  <c r="D35" i="24" l="1"/>
</calcChain>
</file>

<file path=xl/sharedStrings.xml><?xml version="1.0" encoding="utf-8"?>
<sst xmlns="http://schemas.openxmlformats.org/spreadsheetml/2006/main" count="69" uniqueCount="48">
  <si>
    <t>셀</t>
  </si>
  <si>
    <t>전압(V)</t>
  </si>
  <si>
    <t>충전전압(V)</t>
    <phoneticPr fontId="19" type="noConversion"/>
  </si>
  <si>
    <t>평균</t>
    <phoneticPr fontId="19" type="noConversion"/>
  </si>
  <si>
    <t>축전지 측정 DATA</t>
    <phoneticPr fontId="21" type="noConversion"/>
  </si>
  <si>
    <t>1. 기본정보</t>
    <phoneticPr fontId="21" type="noConversion"/>
  </si>
  <si>
    <t>GYB200500010</t>
    <phoneticPr fontId="19" type="noConversion"/>
  </si>
  <si>
    <t>점검일</t>
    <phoneticPr fontId="19" type="noConversion"/>
  </si>
  <si>
    <t>2025-12-02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</si>
  <si>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</si>
  <si>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</si>
  <si>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</si>
  <si>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이천창전국사</t>
    <phoneticPr fontId="19" type="noConversion"/>
  </si>
  <si>
    <t>온도(℃)</t>
    <phoneticPr fontId="19" type="noConversion"/>
  </si>
  <si>
    <t>용도,장소</t>
    <phoneticPr fontId="19" type="noConversion"/>
  </si>
  <si>
    <t>축전지 #3</t>
    <phoneticPr fontId="19" type="noConversion"/>
  </si>
  <si>
    <t>제품명</t>
    <phoneticPr fontId="19" type="noConversion"/>
  </si>
  <si>
    <t>VGS2200</t>
    <phoneticPr fontId="19" type="noConversion"/>
  </si>
  <si>
    <t>DC(A)</t>
    <phoneticPr fontId="19" type="noConversion"/>
  </si>
  <si>
    <t>수량(EA)</t>
    <phoneticPr fontId="19" type="noConversion"/>
  </si>
  <si>
    <t>24EA</t>
    <phoneticPr fontId="19" type="noConversion"/>
  </si>
  <si>
    <t>AC(A)</t>
    <phoneticPr fontId="19" type="noConversion"/>
  </si>
  <si>
    <t>LOT</t>
    <phoneticPr fontId="19" type="noConversion"/>
  </si>
  <si>
    <t>2020-04-22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</si>
  <si>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</si>
  <si>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</si>
  <si>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</si>
  <si>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</si>
  <si>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</si>
  <si>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</si>
  <si>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크랙</t>
    <phoneticPr fontId="19" type="noConversion"/>
  </si>
  <si>
    <t>GYB190500015</t>
    <phoneticPr fontId="19" type="noConversion"/>
  </si>
  <si>
    <t>점검일</t>
    <phoneticPr fontId="19" type="noConversion"/>
  </si>
  <si>
    <t>업체명</t>
    <phoneticPr fontId="19" type="noConversion"/>
  </si>
  <si>
    <t>용도,장소</t>
    <phoneticPr fontId="19" type="noConversion"/>
  </si>
  <si>
    <t>축전지 #2</t>
    <phoneticPr fontId="19" type="noConversion"/>
  </si>
  <si>
    <t>충전전압(V)</t>
    <phoneticPr fontId="19" type="noConversion"/>
  </si>
  <si>
    <t>제품명</t>
    <phoneticPr fontId="19" type="noConversion"/>
  </si>
  <si>
    <t>VGS2200</t>
    <phoneticPr fontId="19" type="noConversion"/>
  </si>
  <si>
    <t>수량(EA)</t>
    <phoneticPr fontId="19" type="noConversion"/>
  </si>
  <si>
    <t>LOT</t>
    <phoneticPr fontId="19" type="noConversion"/>
  </si>
  <si>
    <t>2019-09-07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</si>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</sst>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0" fontId="26" fillId="34" borderId="10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26" fillId="0" borderId="0" xfId="0" applyFont="1" applyFill="1" applyAlignment="1">
      <alignment horizontal="center"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0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="80" zoomScaleNormal="80" workbookViewId="0">
      <selection activeCell="C11" sqref="C11"/>
    </sheetView>
  </sheetViews>
  <sheetFormatPr defaultRowHeight="17.399999999999999"/>
  <cols>
    <col min="1" max="1" width="15.19921875" bestFit="1" customWidth="1"/>
    <col min="2" max="2" width="18.59765625" style="1" bestFit="1" customWidth="1"/>
    <col min="3" max="3" width="20" style="2" bestFit="1" customWidth="1"/>
    <col min="4" max="4" width="14.09765625" customWidth="1"/>
    <col min="5" max="5" width="15.09765625" customWidth="1"/>
  </cols>
  <sheetData>
    <row r="1" spans="1:7" s="3" customFormat="1" ht="30" customHeight="1">
      <c r="A1" s="25" t="s">
        <v>4</v>
      </c>
      <c r="B1" s="26"/>
      <c r="C1" s="26"/>
      <c r="D1" s="26"/>
      <c r="E1" s="27"/>
    </row>
    <row r="2" spans="1:7" s="5" customFormat="1" ht="24" customHeight="1">
      <c r="A2" s="7" t="s">
        <v>5</v>
      </c>
      <c r="B2" s="4" t="s">
        <v>6</v>
      </c>
      <c r="C2" s="4"/>
      <c r="D2" s="4"/>
      <c r="E2" s="28"/>
    </row>
    <row r="3" spans="1:7" s="9" customFormat="1" ht="21.75" customHeight="1">
      <c r="A3" s="8" t="s">
        <v>7</v>
      </c>
      <c r="B3" s="29" t="s">
        <v>8</v>
      </c>
      <c r="C3" s="30" t="s">
        <v>9</v>
      </c>
      <c r="D3" s="29" t="s">
        <v>10</v>
      </c>
      <c r="E3" s="31"/>
    </row>
    <row r="4" spans="1:7" s="9" customFormat="1" ht="21.75" customHeight="1">
      <c r="A4" s="8" t="s">
        <v>11</v>
      </c>
      <c r="B4" s="29" t="s">
        <v>12</v>
      </c>
      <c r="C4" s="30" t="s">
        <v>13</v>
      </c>
      <c r="D4" s="32">
        <v>22</v>
      </c>
      <c r="E4" s="31"/>
    </row>
    <row r="5" spans="1:7" s="9" customFormat="1" ht="21.75" customHeight="1">
      <c r="A5" s="8" t="s">
        <v>14</v>
      </c>
      <c r="B5" s="29" t="s">
        <v>15</v>
      </c>
      <c r="C5" s="30" t="s">
        <v>2</v>
      </c>
      <c r="D5" s="32">
        <f>SUM(B11:B34)</f>
        <v>53.750000000000007</v>
      </c>
      <c r="E5" s="31"/>
    </row>
    <row r="6" spans="1:7" s="9" customFormat="1" ht="21.75" customHeight="1">
      <c r="A6" s="8" t="s">
        <v>16</v>
      </c>
      <c r="B6" s="29" t="s">
        <v>17</v>
      </c>
      <c r="C6" s="30" t="s">
        <v>18</v>
      </c>
      <c r="D6" s="32">
        <v>0</v>
      </c>
      <c r="E6" s="31"/>
    </row>
    <row r="7" spans="1:7" s="9" customFormat="1" ht="21.75" customHeight="1">
      <c r="A7" s="8" t="s">
        <v>19</v>
      </c>
      <c r="B7" s="32" t="s">
        <v>20</v>
      </c>
      <c r="C7" s="30" t="s">
        <v>21</v>
      </c>
      <c r="D7" s="32">
        <v>0</v>
      </c>
      <c r="E7" s="31"/>
    </row>
    <row r="8" spans="1:7" s="9" customFormat="1" ht="21.75" customHeight="1">
      <c r="A8" s="10" t="s">
        <v>22</v>
      </c>
      <c r="B8" s="29" t="s">
        <v>23</v>
      </c>
      <c r="C8" s="30" t="s">
        <v>24</v>
      </c>
      <c r="D8" s="33">
        <f>C35</f>
        <v>0.65250000000000008</v>
      </c>
      <c r="E8" s="31"/>
      <c r="F8" s="15"/>
      <c r="G8" s="15"/>
    </row>
    <row r="9" spans="1:7" s="3" customFormat="1" ht="24.75" customHeight="1">
      <c r="A9" s="7" t="s">
        <v>25</v>
      </c>
      <c r="B9" s="6"/>
      <c r="C9" s="6"/>
      <c r="D9" s="6"/>
      <c r="E9" s="27"/>
    </row>
    <row r="10" spans="1:7" s="15" customFormat="1" ht="19.5" customHeight="1">
      <c r="A10" s="11" t="s">
        <v>0</v>
      </c>
      <c r="B10" s="12" t="s">
        <v>1</v>
      </c>
      <c r="C10" s="13" t="s">
        <v>26</v>
      </c>
      <c r="D10" s="14" t="s">
        <v>27</v>
      </c>
      <c r="E10" s="17" t="s">
        <v>28</v>
      </c>
    </row>
    <row r="11" spans="1:7" s="15" customFormat="1" ht="19.5" customHeight="1">
      <c r="A11" s="34">
        <v>1</v>
      </c>
      <c r="B11" s="8">
        <v>2.2400000000000002</v>
      </c>
      <c r="C11" s="8">
        <v>0.68</v>
      </c>
      <c r="D11" s="35">
        <f>C11/D$8</f>
        <v>1.0421455938697317</v>
      </c>
      <c r="E11" s="19"/>
    </row>
    <row r="12" spans="1:7" s="16" customFormat="1" ht="19.5" customHeight="1">
      <c r="A12" s="34">
        <v>2</v>
      </c>
      <c r="B12" s="8">
        <v>2.2400000000000002</v>
      </c>
      <c r="C12" s="8">
        <v>0.66</v>
      </c>
      <c r="D12" s="35">
        <f t="shared" ref="D12:D29" si="0">C12/D$8</f>
        <v>1.0114942528735631</v>
      </c>
      <c r="E12" s="19"/>
    </row>
    <row r="13" spans="1:7" s="16" customFormat="1" ht="19.5" customHeight="1">
      <c r="A13" s="36">
        <v>3</v>
      </c>
      <c r="B13" s="20">
        <v>2.23</v>
      </c>
      <c r="C13" s="20">
        <v>0.7</v>
      </c>
      <c r="D13" s="37">
        <f t="shared" si="0"/>
        <v>1.0727969348659001</v>
      </c>
      <c r="E13" s="21" t="s">
        <v>29</v>
      </c>
    </row>
    <row r="14" spans="1:7" s="16" customFormat="1" ht="19.5" customHeight="1">
      <c r="A14" s="36">
        <v>4</v>
      </c>
      <c r="B14" s="20">
        <v>2.2400000000000002</v>
      </c>
      <c r="C14" s="20">
        <v>0.63</v>
      </c>
      <c r="D14" s="37">
        <f t="shared" si="0"/>
        <v>0.96551724137931028</v>
      </c>
      <c r="E14" s="21" t="s">
        <v>30</v>
      </c>
    </row>
    <row r="15" spans="1:7" s="16" customFormat="1" ht="19.5" customHeight="1">
      <c r="A15" s="34">
        <v>5</v>
      </c>
      <c r="B15" s="8">
        <v>2.25</v>
      </c>
      <c r="C15" s="8">
        <v>0.69</v>
      </c>
      <c r="D15" s="35">
        <f t="shared" si="0"/>
        <v>1.0574712643678159</v>
      </c>
      <c r="E15" s="19"/>
    </row>
    <row r="16" spans="1:7" s="16" customFormat="1" ht="19.5" customHeight="1">
      <c r="A16" s="34">
        <v>6</v>
      </c>
      <c r="B16" s="8">
        <v>2.2400000000000002</v>
      </c>
      <c r="C16" s="8">
        <v>0.57999999999999996</v>
      </c>
      <c r="D16" s="35">
        <f t="shared" si="0"/>
        <v>0.88888888888888873</v>
      </c>
      <c r="E16" s="19"/>
    </row>
    <row r="17" spans="1:5" s="16" customFormat="1" ht="19.5" customHeight="1">
      <c r="A17" s="36">
        <v>7</v>
      </c>
      <c r="B17" s="20">
        <v>2.2400000000000002</v>
      </c>
      <c r="C17" s="20">
        <v>0.66</v>
      </c>
      <c r="D17" s="37">
        <f t="shared" si="0"/>
        <v>1.0114942528735631</v>
      </c>
      <c r="E17" s="21" t="s">
        <v>30</v>
      </c>
    </row>
    <row r="18" spans="1:5" s="16" customFormat="1" ht="19.5" customHeight="1">
      <c r="A18" s="34">
        <v>8</v>
      </c>
      <c r="B18" s="8">
        <v>2.25</v>
      </c>
      <c r="C18" s="8">
        <v>0.63</v>
      </c>
      <c r="D18" s="35">
        <f t="shared" si="0"/>
        <v>0.96551724137931028</v>
      </c>
      <c r="E18" s="19"/>
    </row>
    <row r="19" spans="1:5" s="16" customFormat="1" ht="19.5" customHeight="1">
      <c r="A19" s="34">
        <v>9</v>
      </c>
      <c r="B19" s="8">
        <v>2.2400000000000002</v>
      </c>
      <c r="C19" s="8">
        <v>0.61</v>
      </c>
      <c r="D19" s="35">
        <f t="shared" si="0"/>
        <v>0.93486590038314166</v>
      </c>
      <c r="E19" s="19"/>
    </row>
    <row r="20" spans="1:5" s="16" customFormat="1" ht="19.5" customHeight="1">
      <c r="A20" s="36">
        <v>10</v>
      </c>
      <c r="B20" s="20">
        <v>2.23</v>
      </c>
      <c r="C20" s="20">
        <v>0.68</v>
      </c>
      <c r="D20" s="37">
        <f t="shared" si="0"/>
        <v>1.0421455938697317</v>
      </c>
      <c r="E20" s="21" t="s">
        <v>30</v>
      </c>
    </row>
    <row r="21" spans="1:5" s="16" customFormat="1" ht="19.5" customHeight="1">
      <c r="A21" s="34">
        <v>11</v>
      </c>
      <c r="B21" s="8">
        <v>2.2400000000000002</v>
      </c>
      <c r="C21" s="8">
        <v>0.57999999999999996</v>
      </c>
      <c r="D21" s="35">
        <f t="shared" si="0"/>
        <v>0.88888888888888873</v>
      </c>
      <c r="E21" s="19"/>
    </row>
    <row r="22" spans="1:5" s="16" customFormat="1" ht="19.5" customHeight="1">
      <c r="A22" s="34">
        <v>12</v>
      </c>
      <c r="B22" s="8">
        <v>2.2400000000000002</v>
      </c>
      <c r="C22" s="8">
        <v>0.66</v>
      </c>
      <c r="D22" s="35">
        <f t="shared" si="0"/>
        <v>1.0114942528735631</v>
      </c>
      <c r="E22" s="19"/>
    </row>
    <row r="23" spans="1:5" s="16" customFormat="1" ht="19.5" customHeight="1">
      <c r="A23" s="36">
        <v>13</v>
      </c>
      <c r="B23" s="20">
        <v>2.23</v>
      </c>
      <c r="C23" s="20">
        <v>0.61</v>
      </c>
      <c r="D23" s="37">
        <f t="shared" si="0"/>
        <v>0.93486590038314166</v>
      </c>
      <c r="E23" s="21" t="s">
        <v>29</v>
      </c>
    </row>
    <row r="24" spans="1:5" s="16" customFormat="1" ht="19.5" customHeight="1">
      <c r="A24" s="34">
        <v>14</v>
      </c>
      <c r="B24" s="8">
        <v>2.2400000000000002</v>
      </c>
      <c r="C24" s="8">
        <v>0.62</v>
      </c>
      <c r="D24" s="35">
        <f t="shared" si="0"/>
        <v>0.95019157088122597</v>
      </c>
      <c r="E24" s="19"/>
    </row>
    <row r="25" spans="1:5" s="16" customFormat="1" ht="19.5" customHeight="1">
      <c r="A25" s="36">
        <v>15</v>
      </c>
      <c r="B25" s="20">
        <v>2.23</v>
      </c>
      <c r="C25" s="20">
        <v>0.71</v>
      </c>
      <c r="D25" s="37">
        <f t="shared" si="0"/>
        <v>1.0881226053639845</v>
      </c>
      <c r="E25" s="21" t="s">
        <v>30</v>
      </c>
    </row>
    <row r="26" spans="1:5" s="16" customFormat="1" ht="19.5" customHeight="1">
      <c r="A26" s="36">
        <v>16</v>
      </c>
      <c r="B26" s="20">
        <v>2.2400000000000002</v>
      </c>
      <c r="C26" s="20">
        <v>0.67</v>
      </c>
      <c r="D26" s="37">
        <f t="shared" si="0"/>
        <v>1.0268199233716475</v>
      </c>
      <c r="E26" s="21" t="s">
        <v>30</v>
      </c>
    </row>
    <row r="27" spans="1:5" s="16" customFormat="1" ht="19.5" customHeight="1">
      <c r="A27" s="34">
        <v>17</v>
      </c>
      <c r="B27" s="8">
        <v>2.2400000000000002</v>
      </c>
      <c r="C27" s="8">
        <v>0.69</v>
      </c>
      <c r="D27" s="35">
        <f t="shared" si="0"/>
        <v>1.0574712643678159</v>
      </c>
      <c r="E27" s="19"/>
    </row>
    <row r="28" spans="1:5" s="16" customFormat="1" ht="19.5" customHeight="1">
      <c r="A28" s="34">
        <v>18</v>
      </c>
      <c r="B28" s="8">
        <v>2.25</v>
      </c>
      <c r="C28" s="8">
        <v>0.71</v>
      </c>
      <c r="D28" s="35">
        <f t="shared" si="0"/>
        <v>1.0881226053639845</v>
      </c>
      <c r="E28" s="19"/>
    </row>
    <row r="29" spans="1:5" s="16" customFormat="1" ht="19.5" customHeight="1">
      <c r="A29" s="34">
        <v>19</v>
      </c>
      <c r="B29" s="8">
        <v>2.2400000000000002</v>
      </c>
      <c r="C29" s="8">
        <v>0.64</v>
      </c>
      <c r="D29" s="35">
        <f t="shared" si="0"/>
        <v>0.98084291187739459</v>
      </c>
      <c r="E29" s="19"/>
    </row>
    <row r="30" spans="1:5" s="16" customFormat="1" ht="19.5" customHeight="1">
      <c r="A30" s="36">
        <v>20</v>
      </c>
      <c r="B30" s="20">
        <v>2.2400000000000002</v>
      </c>
      <c r="C30" s="20">
        <v>0.68</v>
      </c>
      <c r="D30" s="37">
        <f>C30/D$8</f>
        <v>1.0421455938697317</v>
      </c>
      <c r="E30" s="21" t="s">
        <v>30</v>
      </c>
    </row>
    <row r="31" spans="1:5" s="16" customFormat="1" ht="19.5" customHeight="1">
      <c r="A31" s="34">
        <v>21</v>
      </c>
      <c r="B31" s="8">
        <v>2.25</v>
      </c>
      <c r="C31" s="8">
        <v>0.63</v>
      </c>
      <c r="D31" s="35">
        <f>C31/D$8</f>
        <v>0.96551724137931028</v>
      </c>
      <c r="E31" s="19"/>
    </row>
    <row r="32" spans="1:5" s="16" customFormat="1" ht="19.5" customHeight="1">
      <c r="A32" s="36">
        <v>22</v>
      </c>
      <c r="B32" s="20">
        <v>2.2400000000000002</v>
      </c>
      <c r="C32" s="20">
        <v>0.64</v>
      </c>
      <c r="D32" s="37">
        <f>C32/D$8</f>
        <v>0.98084291187739459</v>
      </c>
      <c r="E32" s="21" t="s">
        <v>30</v>
      </c>
    </row>
    <row r="33" spans="1:5" s="16" customFormat="1" ht="19.5" customHeight="1">
      <c r="A33" s="34">
        <v>23</v>
      </c>
      <c r="B33" s="8">
        <v>2.2400000000000002</v>
      </c>
      <c r="C33" s="8">
        <v>0.67</v>
      </c>
      <c r="D33" s="35">
        <f>C33/D$8</f>
        <v>1.0268199233716475</v>
      </c>
      <c r="E33" s="19"/>
    </row>
    <row r="34" spans="1:5" s="16" customFormat="1" ht="19.5" customHeight="1">
      <c r="A34" s="36">
        <v>24</v>
      </c>
      <c r="B34" s="20">
        <v>2.23</v>
      </c>
      <c r="C34" s="20">
        <v>0.63</v>
      </c>
      <c r="D34" s="37">
        <f>C34/D$8</f>
        <v>0.96551724137931028</v>
      </c>
      <c r="E34" s="21" t="s">
        <v>30</v>
      </c>
    </row>
    <row r="35" spans="1:5">
      <c r="A35" s="22" t="s">
        <v>3</v>
      </c>
      <c r="B35" s="23">
        <f>AVERAGE(B11:B34)</f>
        <v>2.2395833333333335</v>
      </c>
      <c r="C35" s="23">
        <f>AVERAGE(C11:C34)</f>
        <v>0.65250000000000008</v>
      </c>
      <c r="D35" s="24">
        <f>AVERAGE(D11:D34)</f>
        <v>0.99999999999999967</v>
      </c>
      <c r="E35" s="31"/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="80" zoomScaleNormal="80" workbookViewId="0">
      <selection activeCell="A10" sqref="A10:E10"/>
    </sheetView>
  </sheetViews>
  <sheetFormatPr defaultRowHeight="17.399999999999999"/>
  <cols>
    <col min="1" max="1" width="15.19921875" bestFit="1" customWidth="1"/>
    <col min="2" max="2" width="18.59765625" bestFit="1" customWidth="1"/>
    <col min="3" max="3" width="20" bestFit="1" customWidth="1"/>
    <col min="4" max="4" width="12.09765625" customWidth="1"/>
    <col min="5" max="5" width="8.69921875" bestFit="1" customWidth="1"/>
  </cols>
  <sheetData>
    <row r="1" spans="1:5" ht="30">
      <c r="A1" s="25" t="s">
        <v>4</v>
      </c>
      <c r="B1" s="26"/>
      <c r="C1" s="26"/>
      <c r="D1" s="26"/>
      <c r="E1" s="27"/>
    </row>
    <row r="2" spans="1:5">
      <c r="A2" s="7" t="s">
        <v>5</v>
      </c>
      <c r="B2" s="4" t="s">
        <v>31</v>
      </c>
      <c r="C2" s="4"/>
      <c r="D2" s="4"/>
      <c r="E2" s="28"/>
    </row>
    <row r="3" spans="1:5">
      <c r="A3" s="8" t="s">
        <v>32</v>
      </c>
      <c r="B3" s="29" t="s">
        <v>8</v>
      </c>
      <c r="C3" s="30" t="s">
        <v>9</v>
      </c>
      <c r="D3" s="29" t="s">
        <v>10</v>
      </c>
      <c r="E3" s="31"/>
    </row>
    <row r="4" spans="1:5">
      <c r="A4" s="8" t="s">
        <v>33</v>
      </c>
      <c r="B4" s="29" t="s">
        <v>12</v>
      </c>
      <c r="C4" s="30" t="s">
        <v>13</v>
      </c>
      <c r="D4" s="32">
        <v>25</v>
      </c>
      <c r="E4" s="31"/>
    </row>
    <row r="5" spans="1:5">
      <c r="A5" s="8" t="s">
        <v>34</v>
      </c>
      <c r="B5" s="29" t="s">
        <v>35</v>
      </c>
      <c r="C5" s="30" t="s">
        <v>36</v>
      </c>
      <c r="D5" s="32">
        <f>SUM(B11:B34)</f>
        <v>53.740000000000016</v>
      </c>
      <c r="E5" s="31"/>
    </row>
    <row r="6" spans="1:5">
      <c r="A6" s="8" t="s">
        <v>37</v>
      </c>
      <c r="B6" s="29" t="s">
        <v>38</v>
      </c>
      <c r="C6" s="30" t="s">
        <v>18</v>
      </c>
      <c r="D6" s="32">
        <v>0</v>
      </c>
      <c r="E6" s="31"/>
    </row>
    <row r="7" spans="1:5">
      <c r="A7" s="8" t="s">
        <v>39</v>
      </c>
      <c r="B7" s="32" t="s">
        <v>20</v>
      </c>
      <c r="C7" s="30" t="s">
        <v>21</v>
      </c>
      <c r="D7" s="32">
        <v>0</v>
      </c>
      <c r="E7" s="31"/>
    </row>
    <row r="8" spans="1:5">
      <c r="A8" s="10" t="s">
        <v>40</v>
      </c>
      <c r="B8" s="29" t="s">
        <v>41</v>
      </c>
      <c r="C8" s="30" t="s">
        <v>42</v>
      </c>
      <c r="D8" s="32">
        <v>0.67</v>
      </c>
      <c r="E8" s="31"/>
    </row>
    <row r="9" spans="1:5">
      <c r="A9" s="7" t="s">
        <v>43</v>
      </c>
      <c r="B9" s="6"/>
      <c r="C9" s="6"/>
      <c r="D9" s="6"/>
      <c r="E9" s="27"/>
    </row>
    <row r="10" spans="1:5">
      <c r="A10" s="14" t="s">
        <v>0</v>
      </c>
      <c r="B10" s="38" t="s">
        <v>1</v>
      </c>
      <c r="C10" s="39" t="s">
        <v>44</v>
      </c>
      <c r="D10" s="14" t="s">
        <v>45</v>
      </c>
      <c r="E10" s="17" t="s">
        <v>46</v>
      </c>
    </row>
    <row r="11" spans="1:5">
      <c r="A11" s="34">
        <v>1</v>
      </c>
      <c r="B11" s="8">
        <v>2.2400000000000002</v>
      </c>
      <c r="C11" s="8">
        <v>0.67</v>
      </c>
      <c r="D11" s="35">
        <f>C11/D$8</f>
        <v>1</v>
      </c>
      <c r="E11" s="19"/>
    </row>
    <row r="12" spans="1:5">
      <c r="A12" s="34">
        <v>2</v>
      </c>
      <c r="B12" s="8">
        <v>2.2400000000000002</v>
      </c>
      <c r="C12" s="8">
        <v>0.78</v>
      </c>
      <c r="D12" s="35">
        <f t="shared" ref="D12:D33" si="0">C12/D$8</f>
        <v>1.164179104477612</v>
      </c>
      <c r="E12" s="19"/>
    </row>
    <row r="13" spans="1:5">
      <c r="A13" s="34">
        <v>3</v>
      </c>
      <c r="B13" s="8">
        <v>2.2400000000000002</v>
      </c>
      <c r="C13" s="8">
        <v>0.7</v>
      </c>
      <c r="D13" s="35">
        <f t="shared" si="0"/>
        <v>1.044776119402985</v>
      </c>
      <c r="E13" s="19"/>
    </row>
    <row r="14" spans="1:5">
      <c r="A14" s="34">
        <v>4</v>
      </c>
      <c r="B14" s="8">
        <v>2.2400000000000002</v>
      </c>
      <c r="C14" s="8">
        <v>0.67</v>
      </c>
      <c r="D14" s="35">
        <f t="shared" si="0"/>
        <v>1</v>
      </c>
      <c r="E14" s="19"/>
    </row>
    <row r="15" spans="1:5">
      <c r="A15" s="34">
        <v>5</v>
      </c>
      <c r="B15" s="8">
        <v>2.2400000000000002</v>
      </c>
      <c r="C15" s="8">
        <v>0.63</v>
      </c>
      <c r="D15" s="35">
        <f t="shared" si="0"/>
        <v>0.94029850746268651</v>
      </c>
      <c r="E15" s="19"/>
    </row>
    <row r="16" spans="1:5">
      <c r="A16" s="34">
        <v>6</v>
      </c>
      <c r="B16" s="8">
        <v>2.23</v>
      </c>
      <c r="C16" s="8">
        <v>0.66</v>
      </c>
      <c r="D16" s="35">
        <f t="shared" si="0"/>
        <v>0.9850746268656716</v>
      </c>
      <c r="E16" s="19"/>
    </row>
    <row r="17" spans="1:5">
      <c r="A17" s="34">
        <v>7</v>
      </c>
      <c r="B17" s="8">
        <v>2.23</v>
      </c>
      <c r="C17" s="8">
        <v>0.72</v>
      </c>
      <c r="D17" s="35">
        <f t="shared" si="0"/>
        <v>1.0746268656716418</v>
      </c>
      <c r="E17" s="18"/>
    </row>
    <row r="18" spans="1:5">
      <c r="A18" s="34">
        <v>8</v>
      </c>
      <c r="B18" s="8">
        <v>2.25</v>
      </c>
      <c r="C18" s="8">
        <v>0.62</v>
      </c>
      <c r="D18" s="35">
        <f t="shared" si="0"/>
        <v>0.9253731343283581</v>
      </c>
      <c r="E18" s="19"/>
    </row>
    <row r="19" spans="1:5">
      <c r="A19" s="34">
        <v>9</v>
      </c>
      <c r="B19" s="8">
        <v>2.2400000000000002</v>
      </c>
      <c r="C19" s="8">
        <v>0.72</v>
      </c>
      <c r="D19" s="35">
        <f t="shared" si="0"/>
        <v>1.0746268656716418</v>
      </c>
      <c r="E19" s="19"/>
    </row>
    <row r="20" spans="1:5">
      <c r="A20" s="34">
        <v>10</v>
      </c>
      <c r="B20" s="8">
        <v>2.2400000000000002</v>
      </c>
      <c r="C20" s="8">
        <v>0.72</v>
      </c>
      <c r="D20" s="35">
        <f t="shared" si="0"/>
        <v>1.0746268656716418</v>
      </c>
      <c r="E20" s="19"/>
    </row>
    <row r="21" spans="1:5">
      <c r="A21" s="34">
        <v>11</v>
      </c>
      <c r="B21" s="8">
        <v>2.25</v>
      </c>
      <c r="C21" s="8">
        <v>0.79</v>
      </c>
      <c r="D21" s="35">
        <f t="shared" si="0"/>
        <v>1.1791044776119404</v>
      </c>
      <c r="E21" s="19"/>
    </row>
    <row r="22" spans="1:5">
      <c r="A22" s="34">
        <v>12</v>
      </c>
      <c r="B22" s="8">
        <v>2.2400000000000002</v>
      </c>
      <c r="C22" s="8">
        <v>0.76</v>
      </c>
      <c r="D22" s="35">
        <f t="shared" si="0"/>
        <v>1.1343283582089552</v>
      </c>
      <c r="E22" s="19"/>
    </row>
    <row r="23" spans="1:5">
      <c r="A23" s="34">
        <v>13</v>
      </c>
      <c r="B23" s="8">
        <v>2.2400000000000002</v>
      </c>
      <c r="C23" s="8">
        <v>0.65</v>
      </c>
      <c r="D23" s="35">
        <f t="shared" si="0"/>
        <v>0.97014925373134331</v>
      </c>
      <c r="E23" s="19"/>
    </row>
    <row r="24" spans="1:5">
      <c r="A24" s="34">
        <v>14</v>
      </c>
      <c r="B24" s="8">
        <v>2.2400000000000002</v>
      </c>
      <c r="C24" s="8">
        <v>0.69</v>
      </c>
      <c r="D24" s="35">
        <f t="shared" si="0"/>
        <v>1.0298507462686566</v>
      </c>
      <c r="E24" s="19"/>
    </row>
    <row r="25" spans="1:5">
      <c r="A25" s="34">
        <v>15</v>
      </c>
      <c r="B25" s="8">
        <v>2.2400000000000002</v>
      </c>
      <c r="C25" s="8">
        <v>0.61</v>
      </c>
      <c r="D25" s="35">
        <f t="shared" si="0"/>
        <v>0.91044776119402981</v>
      </c>
      <c r="E25" s="19"/>
    </row>
    <row r="26" spans="1:5">
      <c r="A26" s="34">
        <v>16</v>
      </c>
      <c r="B26" s="8">
        <v>2.25</v>
      </c>
      <c r="C26" s="8">
        <v>0.67</v>
      </c>
      <c r="D26" s="35">
        <f t="shared" si="0"/>
        <v>1</v>
      </c>
      <c r="E26" s="19"/>
    </row>
    <row r="27" spans="1:5">
      <c r="A27" s="34">
        <v>17</v>
      </c>
      <c r="B27" s="8">
        <v>2.23</v>
      </c>
      <c r="C27" s="8">
        <v>0.66</v>
      </c>
      <c r="D27" s="35">
        <f t="shared" si="0"/>
        <v>0.9850746268656716</v>
      </c>
      <c r="E27" s="19"/>
    </row>
    <row r="28" spans="1:5">
      <c r="A28" s="34">
        <v>18</v>
      </c>
      <c r="B28" s="8">
        <v>2.23</v>
      </c>
      <c r="C28" s="8">
        <v>0.69</v>
      </c>
      <c r="D28" s="35">
        <f t="shared" si="0"/>
        <v>1.0298507462686566</v>
      </c>
      <c r="E28" s="19"/>
    </row>
    <row r="29" spans="1:5">
      <c r="A29" s="34">
        <v>19</v>
      </c>
      <c r="B29" s="8">
        <v>2.2400000000000002</v>
      </c>
      <c r="C29" s="8">
        <v>0.75</v>
      </c>
      <c r="D29" s="35">
        <f t="shared" si="0"/>
        <v>1.1194029850746268</v>
      </c>
      <c r="E29" s="19"/>
    </row>
    <row r="30" spans="1:5">
      <c r="A30" s="36">
        <v>20</v>
      </c>
      <c r="B30" s="20">
        <v>2.2400000000000002</v>
      </c>
      <c r="C30" s="20">
        <v>0.64</v>
      </c>
      <c r="D30" s="37">
        <f t="shared" si="0"/>
        <v>0.95522388059701491</v>
      </c>
      <c r="E30" s="21" t="s">
        <v>29</v>
      </c>
    </row>
    <row r="31" spans="1:5">
      <c r="A31" s="34">
        <v>21</v>
      </c>
      <c r="B31" s="8">
        <v>2.2200000000000002</v>
      </c>
      <c r="C31" s="8">
        <v>0.68</v>
      </c>
      <c r="D31" s="35">
        <f t="shared" si="0"/>
        <v>1.0149253731343284</v>
      </c>
      <c r="E31" s="19"/>
    </row>
    <row r="32" spans="1:5">
      <c r="A32" s="34">
        <v>22</v>
      </c>
      <c r="B32" s="8">
        <v>2.2400000000000002</v>
      </c>
      <c r="C32" s="8">
        <v>0.7</v>
      </c>
      <c r="D32" s="35">
        <f t="shared" si="0"/>
        <v>1.044776119402985</v>
      </c>
      <c r="E32" s="19"/>
    </row>
    <row r="33" spans="1:5">
      <c r="A33" s="34">
        <v>23</v>
      </c>
      <c r="B33" s="8">
        <v>2.2400000000000002</v>
      </c>
      <c r="C33" s="8">
        <v>0.69</v>
      </c>
      <c r="D33" s="35">
        <f t="shared" si="0"/>
        <v>1.0298507462686566</v>
      </c>
      <c r="E33" s="19"/>
    </row>
    <row r="34" spans="1:5">
      <c r="A34" s="34">
        <v>24</v>
      </c>
      <c r="B34" s="8">
        <v>2.25</v>
      </c>
      <c r="C34" s="8">
        <v>0.65</v>
      </c>
      <c r="D34" s="35">
        <f>C34/D$8</f>
        <v>0.97014925373134331</v>
      </c>
      <c r="E34" s="19"/>
    </row>
    <row r="35" spans="1:5">
      <c r="A35" s="22" t="s">
        <v>47</v>
      </c>
      <c r="B35" s="23">
        <f>AVERAGE(B11:B34)</f>
        <v>2.2391666666666672</v>
      </c>
      <c r="C35" s="23">
        <f>AVERAGE(C11:C34)</f>
        <v>0.68833333333333313</v>
      </c>
      <c r="D35" s="24">
        <f>AVERAGE(D11:D34)</f>
        <v>1.027363184079602</v>
      </c>
      <c r="E35" s="31"/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이천창전_축전지#3</vt:lpstr>
      <vt:lpstr>이천창전_축전지#2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2025-12-02T09:13:17Z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