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2" i="3"/>
  <c r="M13" i="3"/>
</calcChain>
</file>

<file path=xl/sharedStrings.xml><?xml version="1.0" encoding="utf-8"?>
<sst xmlns="http://schemas.openxmlformats.org/spreadsheetml/2006/main" count="39" uniqueCount="37">
  <si>
    <t>업체명</t>
    <phoneticPr fontId="1" type="noConversion"/>
  </si>
  <si>
    <t>전압</t>
    <phoneticPr fontId="1" type="noConversion"/>
  </si>
  <si>
    <t>온도</t>
    <phoneticPr fontId="1" type="noConversion"/>
  </si>
  <si>
    <t>담당자</t>
    <phoneticPr fontId="1" type="noConversion"/>
  </si>
  <si>
    <t>비중(25도 환산)</t>
    <phoneticPr fontId="1" type="noConversion"/>
  </si>
  <si>
    <t>접수내용</t>
    <phoneticPr fontId="1" type="noConversion"/>
  </si>
  <si>
    <t>사용시간 저하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</si>
  <si>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</si>
  <si>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</si>
  <si>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</si>
  <si>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제품명</t>
    <phoneticPr fontId="1" type="noConversion"/>
  </si>
  <si>
    <t>틸 트</t>
    <phoneticPr fontId="1" type="noConversion"/>
  </si>
  <si>
    <t>제조lot</t>
    <phoneticPr fontId="1" type="noConversion"/>
  </si>
  <si>
    <t>리프트</t>
    <phoneticPr fontId="1" type="noConversion"/>
  </si>
  <si>
    <t>설치일자</t>
    <phoneticPr fontId="1" type="noConversion"/>
  </si>
  <si>
    <t>장비(지게차)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</si>
  <si>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</si>
  <si>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</si>
  <si>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</si>
  <si>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비중(25도 환산)</t>
    <phoneticPr fontId="1" type="noConversion"/>
  </si>
  <si>
    <t>비중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</si>
  <si>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</si>
  <si>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</si>
  <si>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</si>
  <si>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</si>
  <si>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</si>
  <si>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</si>
  <si>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기타 및 사진</t>
    <phoneticPr fontId="1" type="noConversion"/>
  </si>
  <si>
    <t xml:space="preserve">                                     지게차 점검 일지  (    2026.    03 .   16   )</t>
    <phoneticPr fontId="1" type="noConversion"/>
  </si>
  <si>
    <t>GM 부평공장</t>
    <phoneticPr fontId="1" type="noConversion"/>
  </si>
  <si>
    <t>VCD500-48V(PIJ00491)</t>
    <phoneticPr fontId="1" type="noConversion"/>
  </si>
  <si>
    <t>송상규 직장</t>
    <phoneticPr fontId="1" type="noConversion"/>
  </si>
  <si>
    <t>2025.03.07-003</t>
    <phoneticPr fontId="1" type="noConversion"/>
  </si>
  <si>
    <t>2025.04</t>
    <phoneticPr fontId="1" type="noConversion"/>
  </si>
  <si>
    <t>황색 처리 : 타 셀 대비 과다 보액</t>
    <phoneticPr fontId="1" type="noConversion"/>
  </si>
  <si>
    <t>탈거 상태, 8톤 트랙터 자재 운반용</t>
    <phoneticPr fontId="1" type="noConversion"/>
  </si>
  <si>
    <t>010-9024-0494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</si>
</sst>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24</xdr:row>
      <xdr:rowOff>129540</xdr:rowOff>
    </xdr:from>
    <xdr:to>
      <xdr:col>3</xdr:col>
      <xdr:colOff>335280</xdr:colOff>
      <xdr:row>35</xdr:row>
      <xdr:rowOff>15976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7589520"/>
          <a:ext cx="2857500" cy="2317216"/>
        </a:xfrm>
        <a:prstGeom prst="rect">
          <a:avLst/>
        </a:prstGeom>
      </xdr:spPr>
    </xdr:pic>
    <xdr:clientData/>
  </xdr:twoCellAnchor>
  <xdr:twoCellAnchor editAs="oneCell">
    <xdr:from>
      <xdr:col>3</xdr:col>
      <xdr:colOff>591960</xdr:colOff>
      <xdr:row>24</xdr:row>
      <xdr:rowOff>96659</xdr:rowOff>
    </xdr:from>
    <xdr:to>
      <xdr:col>13</xdr:col>
      <xdr:colOff>502920</xdr:colOff>
      <xdr:row>58</xdr:row>
      <xdr:rowOff>62264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8960" y="7556639"/>
          <a:ext cx="9687420" cy="7265565"/>
        </a:xfrm>
        <a:prstGeom prst="rect">
          <a:avLst/>
        </a:prstGeom>
      </xdr:spPr>
    </xdr:pic>
    <xdr:clientData/>
  </xdr:twoCellAnchor>
  <xdr:twoCellAnchor editAs="oneCell">
    <xdr:from>
      <xdr:col>0</xdr:col>
      <xdr:colOff>239041</xdr:colOff>
      <xdr:row>35</xdr:row>
      <xdr:rowOff>124745</xdr:rowOff>
    </xdr:from>
    <xdr:to>
      <xdr:col>3</xdr:col>
      <xdr:colOff>301699</xdr:colOff>
      <xdr:row>53</xdr:row>
      <xdr:rowOff>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215902" y="10470448"/>
          <a:ext cx="3639543" cy="2729658"/>
        </a:xfrm>
        <a:prstGeom prst="rect">
          <a:avLst/>
        </a:prstGeom>
      </xdr:spPr>
    </xdr:pic>
    <xdr:clientData/>
  </xdr:twoCellAnchor>
  <xdr:twoCellAnchor>
    <xdr:from>
      <xdr:col>1</xdr:col>
      <xdr:colOff>281940</xdr:colOff>
      <xdr:row>51</xdr:row>
      <xdr:rowOff>0</xdr:rowOff>
    </xdr:from>
    <xdr:to>
      <xdr:col>3</xdr:col>
      <xdr:colOff>571500</xdr:colOff>
      <xdr:row>53</xdr:row>
      <xdr:rowOff>76200</xdr:rowOff>
    </xdr:to>
    <xdr:sp macro="" textlink="">
      <xdr:nvSpPr>
        <xdr:cNvPr id="5" name="TextBox 4"/>
        <xdr:cNvSpPr txBox="1"/>
      </xdr:nvSpPr>
      <xdr:spPr>
        <a:xfrm>
          <a:off x="952500" y="13213080"/>
          <a:ext cx="2286000" cy="518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600" b="1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#9</a:t>
          </a:r>
          <a:r>
            <a:rPr lang="ko-KR" altLang="en-US" sz="1600" b="1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번 셀 과다 보액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4"/>
  <sheetViews>
    <sheetView tabSelected="1" zoomScaleNormal="100" workbookViewId="0">
      <selection activeCell="K11" sqref="K11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1" width="8.796875" style="1"/>
    <col min="12" max="12" width="13.69921875" style="1" customWidth="1"/>
    <col min="13" max="13" width="14.09765625" style="1" customWidth="1"/>
    <col min="14" max="16384" width="8.796875" style="1"/>
  </cols>
  <sheetData>
    <row r="1" spans="1:13" ht="27.6" thickBot="1" x14ac:dyDescent="0.45">
      <c r="A1" s="78" t="s">
        <v>28</v>
      </c>
      <c r="B1" s="78"/>
      <c r="C1" s="78"/>
      <c r="D1" s="78"/>
      <c r="E1" s="78"/>
      <c r="F1" s="78"/>
      <c r="G1" s="78"/>
      <c r="H1" s="78"/>
      <c r="I1" s="78"/>
      <c r="J1" s="78"/>
    </row>
    <row r="2" spans="1:13" ht="23.4" customHeight="1" x14ac:dyDescent="0.4">
      <c r="A2" s="2" t="s">
        <v>5</v>
      </c>
      <c r="B2" s="79" t="s">
        <v>6</v>
      </c>
      <c r="C2" s="80"/>
      <c r="D2" s="81"/>
      <c r="E2" s="81"/>
      <c r="F2" s="3" t="s">
        <v>7</v>
      </c>
      <c r="G2" s="82">
        <v>52.1</v>
      </c>
      <c r="H2" s="83"/>
      <c r="I2" s="84"/>
      <c r="J2" s="85"/>
    </row>
    <row r="3" spans="1:13" ht="23.4" customHeight="1" x14ac:dyDescent="0.4">
      <c r="A3" s="4" t="s">
        <v>0</v>
      </c>
      <c r="B3" s="75" t="s">
        <v>29</v>
      </c>
      <c r="C3" s="76"/>
      <c r="D3" s="76"/>
      <c r="E3" s="77"/>
      <c r="F3" s="4" t="s">
        <v>8</v>
      </c>
      <c r="G3" s="57"/>
      <c r="H3" s="58"/>
      <c r="I3" s="59"/>
      <c r="J3" s="60"/>
    </row>
    <row r="4" spans="1:13" ht="23.4" customHeight="1" x14ac:dyDescent="0.4">
      <c r="A4" s="4" t="s">
        <v>3</v>
      </c>
      <c r="B4" s="75" t="s">
        <v>31</v>
      </c>
      <c r="C4" s="76"/>
      <c r="D4" s="76"/>
      <c r="E4" s="77"/>
      <c r="F4" s="5" t="s">
        <v>9</v>
      </c>
      <c r="G4" s="57" t="s">
        <v>36</v>
      </c>
      <c r="H4" s="58"/>
      <c r="I4" s="59"/>
      <c r="J4" s="60"/>
    </row>
    <row r="5" spans="1:13" ht="23.4" customHeight="1" x14ac:dyDescent="0.4">
      <c r="A5" s="4" t="s">
        <v>10</v>
      </c>
      <c r="B5" s="54" t="s">
        <v>30</v>
      </c>
      <c r="C5" s="55"/>
      <c r="D5" s="56"/>
      <c r="E5" s="56"/>
      <c r="F5" s="4" t="s">
        <v>11</v>
      </c>
      <c r="G5" s="57"/>
      <c r="H5" s="58"/>
      <c r="I5" s="59"/>
      <c r="J5" s="60"/>
    </row>
    <row r="6" spans="1:13" ht="23.4" customHeight="1" x14ac:dyDescent="0.4">
      <c r="A6" s="4" t="s">
        <v>12</v>
      </c>
      <c r="B6" s="61" t="s">
        <v>32</v>
      </c>
      <c r="C6" s="62"/>
      <c r="D6" s="63"/>
      <c r="E6" s="63"/>
      <c r="F6" s="4" t="s">
        <v>13</v>
      </c>
      <c r="G6" s="64"/>
      <c r="H6" s="65"/>
      <c r="I6" s="66"/>
      <c r="J6" s="67"/>
    </row>
    <row r="7" spans="1:13" ht="23.4" customHeight="1" thickBot="1" x14ac:dyDescent="0.45">
      <c r="A7" s="6" t="s">
        <v>14</v>
      </c>
      <c r="B7" s="68" t="s">
        <v>33</v>
      </c>
      <c r="C7" s="69"/>
      <c r="D7" s="70"/>
      <c r="E7" s="70"/>
      <c r="F7" s="6" t="s">
        <v>15</v>
      </c>
      <c r="G7" s="71" t="s">
        <v>35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16</v>
      </c>
      <c r="B10" s="12" t="s">
        <v>17</v>
      </c>
      <c r="C10" s="12" t="s">
        <v>18</v>
      </c>
      <c r="D10" s="12" t="s">
        <v>19</v>
      </c>
      <c r="E10" s="12" t="s">
        <v>2</v>
      </c>
      <c r="F10" s="12" t="s">
        <v>16</v>
      </c>
      <c r="G10" s="12" t="s">
        <v>1</v>
      </c>
      <c r="H10" s="12" t="s">
        <v>20</v>
      </c>
      <c r="I10" s="13" t="s">
        <v>4</v>
      </c>
      <c r="J10" s="14" t="s">
        <v>2</v>
      </c>
      <c r="L10" s="15" t="s">
        <v>21</v>
      </c>
      <c r="M10" s="16">
        <f>MAX(G11:G22,B11:B22)</f>
        <v>2.1800000000000002</v>
      </c>
    </row>
    <row r="11" spans="1:13" ht="27" customHeight="1" thickTop="1" x14ac:dyDescent="0.4">
      <c r="A11" s="17">
        <v>1</v>
      </c>
      <c r="B11" s="18">
        <v>2.17</v>
      </c>
      <c r="C11" s="19">
        <v>1.2150000000000001</v>
      </c>
      <c r="D11" s="19">
        <f>$C11+0.0007*($E11-25)</f>
        <v>1.2073</v>
      </c>
      <c r="E11" s="20">
        <v>14</v>
      </c>
      <c r="F11" s="21">
        <v>13</v>
      </c>
      <c r="G11" s="18">
        <v>2.17</v>
      </c>
      <c r="H11" s="19">
        <v>1.234</v>
      </c>
      <c r="I11" s="19">
        <f>$H11+0.0007*($J11-25)</f>
        <v>1.2262999999999999</v>
      </c>
      <c r="J11" s="20">
        <v>14</v>
      </c>
      <c r="L11" s="15" t="s">
        <v>22</v>
      </c>
      <c r="M11" s="16">
        <f>MIN(B11:B22,G11:G22)</f>
        <v>2.16</v>
      </c>
    </row>
    <row r="12" spans="1:13" ht="27" customHeight="1" x14ac:dyDescent="0.4">
      <c r="A12" s="22">
        <v>2</v>
      </c>
      <c r="B12" s="18">
        <v>2.17</v>
      </c>
      <c r="C12" s="19">
        <v>1.236</v>
      </c>
      <c r="D12" s="19">
        <f t="shared" ref="D12:D22" si="0">$C12+0.0007*($E12-25)</f>
        <v>1.2282999999999999</v>
      </c>
      <c r="E12" s="20">
        <v>14</v>
      </c>
      <c r="F12" s="23">
        <v>14</v>
      </c>
      <c r="G12" s="18">
        <v>2.17</v>
      </c>
      <c r="H12" s="19">
        <v>1.2290000000000001</v>
      </c>
      <c r="I12" s="19">
        <f t="shared" ref="I12:I22" si="1">$H12+0.0007*($J12-25)</f>
        <v>1.2213000000000001</v>
      </c>
      <c r="J12" s="20">
        <v>14</v>
      </c>
      <c r="L12" s="15" t="s">
        <v>23</v>
      </c>
      <c r="M12" s="24">
        <f>MAX(D11:D22,I11:I22)</f>
        <v>1.2443</v>
      </c>
    </row>
    <row r="13" spans="1:13" ht="27" customHeight="1" x14ac:dyDescent="0.4">
      <c r="A13" s="22">
        <v>3</v>
      </c>
      <c r="B13" s="18">
        <v>2.17</v>
      </c>
      <c r="C13" s="19">
        <v>1.252</v>
      </c>
      <c r="D13" s="19">
        <f t="shared" si="0"/>
        <v>1.2443</v>
      </c>
      <c r="E13" s="20">
        <v>14</v>
      </c>
      <c r="F13" s="23">
        <v>15</v>
      </c>
      <c r="G13" s="18">
        <v>2.17</v>
      </c>
      <c r="H13" s="19">
        <v>1.24</v>
      </c>
      <c r="I13" s="19">
        <f t="shared" si="1"/>
        <v>1.2323</v>
      </c>
      <c r="J13" s="20">
        <v>14</v>
      </c>
      <c r="L13" s="15" t="s">
        <v>24</v>
      </c>
      <c r="M13" s="24">
        <f>MIN(D11:D22,I11:I22)</f>
        <v>1.1762999999999999</v>
      </c>
    </row>
    <row r="14" spans="1:13" ht="27" customHeight="1" x14ac:dyDescent="0.4">
      <c r="A14" s="22">
        <v>4</v>
      </c>
      <c r="B14" s="18">
        <v>2.17</v>
      </c>
      <c r="C14" s="19">
        <v>1.214</v>
      </c>
      <c r="D14" s="19">
        <f t="shared" si="0"/>
        <v>1.2062999999999999</v>
      </c>
      <c r="E14" s="20">
        <v>14</v>
      </c>
      <c r="F14" s="41">
        <v>16</v>
      </c>
      <c r="G14" s="39">
        <v>2.1800000000000002</v>
      </c>
      <c r="H14" s="40">
        <v>1.2250000000000001</v>
      </c>
      <c r="I14" s="40">
        <f t="shared" si="1"/>
        <v>1.2173</v>
      </c>
      <c r="J14" s="42">
        <v>14</v>
      </c>
      <c r="L14" s="15" t="s">
        <v>25</v>
      </c>
      <c r="M14" s="1">
        <f>MAX(E11:E22,J11:J22)</f>
        <v>14</v>
      </c>
    </row>
    <row r="15" spans="1:13" ht="27" customHeight="1" x14ac:dyDescent="0.4">
      <c r="A15" s="22">
        <v>5</v>
      </c>
      <c r="B15" s="18">
        <v>2.1800000000000002</v>
      </c>
      <c r="C15" s="19">
        <v>1.2350000000000001</v>
      </c>
      <c r="D15" s="19">
        <f t="shared" si="0"/>
        <v>1.2273000000000001</v>
      </c>
      <c r="E15" s="20">
        <v>14</v>
      </c>
      <c r="F15" s="23">
        <v>17</v>
      </c>
      <c r="G15" s="18">
        <v>2.17</v>
      </c>
      <c r="H15" s="19">
        <v>1.232</v>
      </c>
      <c r="I15" s="19">
        <f t="shared" si="1"/>
        <v>1.2242999999999999</v>
      </c>
      <c r="J15" s="20">
        <v>14</v>
      </c>
      <c r="L15" s="15" t="s">
        <v>26</v>
      </c>
      <c r="M15" s="1">
        <f>MIN(E11:E22,J11:J22)</f>
        <v>14</v>
      </c>
    </row>
    <row r="16" spans="1:13" ht="27" customHeight="1" x14ac:dyDescent="0.4">
      <c r="A16" s="22">
        <v>6</v>
      </c>
      <c r="B16" s="18">
        <v>2.17</v>
      </c>
      <c r="C16" s="19">
        <v>1.2430000000000001</v>
      </c>
      <c r="D16" s="19">
        <f t="shared" si="0"/>
        <v>1.2353000000000001</v>
      </c>
      <c r="E16" s="20">
        <v>14</v>
      </c>
      <c r="F16" s="23">
        <v>18</v>
      </c>
      <c r="G16" s="18">
        <v>2.16</v>
      </c>
      <c r="H16" s="19">
        <v>1.2330000000000001</v>
      </c>
      <c r="I16" s="19">
        <f t="shared" si="1"/>
        <v>1.2253000000000001</v>
      </c>
      <c r="J16" s="20">
        <v>14</v>
      </c>
      <c r="L16" s="25"/>
    </row>
    <row r="17" spans="1:16" ht="27" customHeight="1" x14ac:dyDescent="0.4">
      <c r="A17" s="34">
        <v>7</v>
      </c>
      <c r="B17" s="18">
        <v>2.17</v>
      </c>
      <c r="C17" s="35">
        <v>1.244</v>
      </c>
      <c r="D17" s="35">
        <f>$C17+0.0007*($E17-25)</f>
        <v>1.2363</v>
      </c>
      <c r="E17" s="20">
        <v>14</v>
      </c>
      <c r="F17" s="23">
        <v>19</v>
      </c>
      <c r="G17" s="18">
        <v>2.17</v>
      </c>
      <c r="H17" s="19">
        <v>1.2310000000000001</v>
      </c>
      <c r="I17" s="19">
        <f t="shared" si="1"/>
        <v>1.2233000000000001</v>
      </c>
      <c r="J17" s="20">
        <v>14</v>
      </c>
      <c r="L17" s="52" t="s">
        <v>34</v>
      </c>
      <c r="M17" s="52"/>
    </row>
    <row r="18" spans="1:16" ht="27" customHeight="1" x14ac:dyDescent="0.4">
      <c r="A18" s="22">
        <v>8</v>
      </c>
      <c r="B18" s="18">
        <v>2.1800000000000002</v>
      </c>
      <c r="C18" s="19">
        <v>1.228</v>
      </c>
      <c r="D18" s="19">
        <f t="shared" si="0"/>
        <v>1.2202999999999999</v>
      </c>
      <c r="E18" s="20">
        <v>14</v>
      </c>
      <c r="F18" s="23">
        <v>20</v>
      </c>
      <c r="G18" s="18">
        <v>2.17</v>
      </c>
      <c r="H18" s="19">
        <v>1.2370000000000001</v>
      </c>
      <c r="I18" s="19">
        <f t="shared" si="1"/>
        <v>1.2293000000000001</v>
      </c>
      <c r="J18" s="20">
        <v>14</v>
      </c>
      <c r="L18" s="25"/>
    </row>
    <row r="19" spans="1:16" ht="27" customHeight="1" x14ac:dyDescent="0.4">
      <c r="A19" s="38">
        <v>9</v>
      </c>
      <c r="B19" s="39">
        <v>2.16</v>
      </c>
      <c r="C19" s="40">
        <v>1.1839999999999999</v>
      </c>
      <c r="D19" s="40">
        <f t="shared" si="0"/>
        <v>1.1762999999999999</v>
      </c>
      <c r="E19" s="20">
        <v>14</v>
      </c>
      <c r="F19" s="41">
        <v>21</v>
      </c>
      <c r="G19" s="39">
        <v>2.1800000000000002</v>
      </c>
      <c r="H19" s="40">
        <v>1.2030000000000001</v>
      </c>
      <c r="I19" s="40">
        <f t="shared" si="1"/>
        <v>1.1953</v>
      </c>
      <c r="J19" s="42">
        <v>14</v>
      </c>
      <c r="L19" s="25"/>
      <c r="M19" s="16"/>
    </row>
    <row r="20" spans="1:16" ht="27" customHeight="1" x14ac:dyDescent="0.4">
      <c r="A20" s="34">
        <v>10</v>
      </c>
      <c r="B20" s="18">
        <v>2.16</v>
      </c>
      <c r="C20" s="35">
        <v>1.232</v>
      </c>
      <c r="D20" s="35">
        <f t="shared" si="0"/>
        <v>1.2242999999999999</v>
      </c>
      <c r="E20" s="20">
        <v>14</v>
      </c>
      <c r="F20" s="23">
        <v>22</v>
      </c>
      <c r="G20" s="18">
        <v>2.1800000000000002</v>
      </c>
      <c r="H20" s="19">
        <v>1.2430000000000001</v>
      </c>
      <c r="I20" s="19">
        <f t="shared" si="1"/>
        <v>1.2353000000000001</v>
      </c>
      <c r="J20" s="20">
        <v>14</v>
      </c>
      <c r="L20" s="25"/>
    </row>
    <row r="21" spans="1:16" ht="27" customHeight="1" x14ac:dyDescent="0.4">
      <c r="A21" s="22">
        <v>11</v>
      </c>
      <c r="B21" s="18">
        <v>2.17</v>
      </c>
      <c r="C21" s="19">
        <v>1.2370000000000001</v>
      </c>
      <c r="D21" s="19">
        <f t="shared" si="0"/>
        <v>1.2293000000000001</v>
      </c>
      <c r="E21" s="20">
        <v>14</v>
      </c>
      <c r="F21" s="23">
        <v>23</v>
      </c>
      <c r="G21" s="18">
        <v>2.1800000000000002</v>
      </c>
      <c r="H21" s="19">
        <v>1.246</v>
      </c>
      <c r="I21" s="19">
        <f t="shared" si="1"/>
        <v>1.2383</v>
      </c>
      <c r="J21" s="20">
        <v>14</v>
      </c>
      <c r="L21" s="25"/>
    </row>
    <row r="22" spans="1:16" ht="27" customHeight="1" thickBot="1" x14ac:dyDescent="0.45">
      <c r="A22" s="26">
        <v>12</v>
      </c>
      <c r="B22" s="18">
        <v>2.1800000000000002</v>
      </c>
      <c r="C22" s="27">
        <v>1.1970000000000001</v>
      </c>
      <c r="D22" s="27">
        <f t="shared" si="0"/>
        <v>1.1893</v>
      </c>
      <c r="E22" s="20">
        <v>14</v>
      </c>
      <c r="F22" s="32">
        <v>24</v>
      </c>
      <c r="G22" s="18">
        <v>2.17</v>
      </c>
      <c r="H22" s="33">
        <v>1.22</v>
      </c>
      <c r="I22" s="33">
        <f t="shared" si="1"/>
        <v>1.2122999999999999</v>
      </c>
      <c r="J22" s="20">
        <v>14</v>
      </c>
      <c r="L22" s="25"/>
    </row>
    <row r="23" spans="1:16" ht="16.8" x14ac:dyDescent="0.4">
      <c r="E23" s="29">
        <f>SUM(E11:E22)</f>
        <v>168</v>
      </c>
      <c r="G23" s="30">
        <f>+H23/24</f>
        <v>14</v>
      </c>
      <c r="H23" s="31">
        <f>+J23+E23</f>
        <v>336</v>
      </c>
      <c r="J23" s="31">
        <f>SUM(J11:J22)</f>
        <v>168</v>
      </c>
      <c r="L23" s="25"/>
    </row>
    <row r="24" spans="1:16" ht="17.399999999999999" thickBot="1" x14ac:dyDescent="0.45">
      <c r="A24" s="53" t="s">
        <v>27</v>
      </c>
      <c r="B24" s="53"/>
      <c r="L24" s="25"/>
    </row>
    <row r="25" spans="1:16" ht="17.399999999999999" customHeight="1" x14ac:dyDescent="0.4">
      <c r="A25" s="43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5"/>
    </row>
    <row r="26" spans="1:16" ht="17.399999999999999" customHeight="1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8"/>
    </row>
    <row r="27" spans="1:16" ht="17.399999999999999" customHeight="1" x14ac:dyDescent="0.4">
      <c r="A27" s="46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8"/>
    </row>
    <row r="28" spans="1:16" ht="17.399999999999999" customHeight="1" x14ac:dyDescent="0.4">
      <c r="A28" s="46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8"/>
    </row>
    <row r="29" spans="1:16" ht="17.399999999999999" customHeight="1" x14ac:dyDescent="0.4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 ht="17.399999999999999" customHeight="1" x14ac:dyDescent="0.4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8"/>
    </row>
    <row r="31" spans="1:16" ht="17.399999999999999" customHeight="1" x14ac:dyDescent="0.4">
      <c r="A31" s="46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8"/>
    </row>
    <row r="32" spans="1:16" ht="17.399999999999999" customHeight="1" x14ac:dyDescent="0.4">
      <c r="A32" s="46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8"/>
    </row>
    <row r="33" spans="1:16" ht="17.399999999999999" customHeight="1" x14ac:dyDescent="0.4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8"/>
    </row>
    <row r="34" spans="1:16" ht="17.399999999999999" customHeight="1" x14ac:dyDescent="0.4">
      <c r="A34" s="46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8"/>
    </row>
    <row r="35" spans="1:16" ht="17.399999999999999" customHeight="1" x14ac:dyDescent="0.4">
      <c r="A35" s="46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8"/>
    </row>
    <row r="36" spans="1:16" ht="17.399999999999999" customHeight="1" x14ac:dyDescent="0.4">
      <c r="A36" s="46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8"/>
    </row>
    <row r="37" spans="1:16" ht="17.399999999999999" customHeight="1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8"/>
    </row>
    <row r="38" spans="1:16" ht="17.399999999999999" customHeight="1" x14ac:dyDescent="0.4">
      <c r="A38" s="46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8"/>
    </row>
    <row r="39" spans="1:16" ht="0.6" customHeight="1" x14ac:dyDescent="0.4">
      <c r="A39" s="46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8"/>
    </row>
    <row r="40" spans="1:16" ht="17.399999999999999" customHeight="1" x14ac:dyDescent="0.4">
      <c r="A40" s="46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8"/>
    </row>
    <row r="41" spans="1:16" ht="17.399999999999999" customHeight="1" x14ac:dyDescent="0.4">
      <c r="A41" s="46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8"/>
    </row>
    <row r="42" spans="1:16" ht="17.399999999999999" customHeight="1" x14ac:dyDescent="0.4">
      <c r="A42" s="46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8"/>
    </row>
    <row r="43" spans="1:16" ht="17.399999999999999" customHeight="1" x14ac:dyDescent="0.4">
      <c r="A43" s="46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8"/>
    </row>
    <row r="44" spans="1:16" ht="17.399999999999999" customHeight="1" x14ac:dyDescent="0.4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8"/>
    </row>
    <row r="45" spans="1:16" ht="17.399999999999999" customHeight="1" x14ac:dyDescent="0.4">
      <c r="A45" s="46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8"/>
    </row>
    <row r="46" spans="1:16" ht="17.399999999999999" customHeight="1" x14ac:dyDescent="0.4">
      <c r="A46" s="46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8"/>
    </row>
    <row r="47" spans="1:16" ht="17.399999999999999" customHeight="1" x14ac:dyDescent="0.4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8"/>
    </row>
    <row r="48" spans="1:16" ht="17.399999999999999" customHeight="1" x14ac:dyDescent="0.4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8"/>
    </row>
    <row r="49" spans="1:16" ht="17.399999999999999" customHeight="1" x14ac:dyDescent="0.4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8"/>
    </row>
    <row r="50" spans="1:16" ht="17.399999999999999" customHeight="1" x14ac:dyDescent="0.4">
      <c r="A50" s="46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8"/>
    </row>
    <row r="51" spans="1:16" ht="17.399999999999999" customHeight="1" x14ac:dyDescent="0.4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8"/>
    </row>
    <row r="52" spans="1:16" ht="17.399999999999999" customHeight="1" x14ac:dyDescent="0.4">
      <c r="A52" s="46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8"/>
    </row>
    <row r="53" spans="1:16" ht="17.399999999999999" customHeight="1" x14ac:dyDescent="0.4">
      <c r="A53" s="46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8"/>
    </row>
    <row r="54" spans="1:16" ht="17.399999999999999" customHeight="1" x14ac:dyDescent="0.4">
      <c r="A54" s="46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8"/>
    </row>
    <row r="55" spans="1:16" ht="17.399999999999999" customHeight="1" x14ac:dyDescent="0.4">
      <c r="A55" s="46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8"/>
    </row>
    <row r="56" spans="1:16" ht="17.399999999999999" customHeight="1" x14ac:dyDescent="0.4">
      <c r="A56" s="46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8"/>
    </row>
    <row r="57" spans="1:16" ht="17.399999999999999" customHeight="1" x14ac:dyDescent="0.4">
      <c r="A57" s="46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8"/>
    </row>
    <row r="58" spans="1:16" ht="17.399999999999999" customHeight="1" x14ac:dyDescent="0.4">
      <c r="A58" s="46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8"/>
    </row>
    <row r="59" spans="1:16" ht="17.399999999999999" customHeight="1" x14ac:dyDescent="0.4">
      <c r="A59" s="46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8"/>
    </row>
    <row r="60" spans="1:16" ht="17.399999999999999" customHeight="1" x14ac:dyDescent="0.4">
      <c r="A60" s="46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8"/>
    </row>
    <row r="61" spans="1:16" ht="17.399999999999999" customHeight="1" x14ac:dyDescent="0.4">
      <c r="A61" s="46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8"/>
    </row>
    <row r="62" spans="1:16" ht="17.399999999999999" customHeight="1" x14ac:dyDescent="0.4">
      <c r="A62" s="46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8"/>
    </row>
    <row r="63" spans="1:16" ht="17.399999999999999" customHeight="1" x14ac:dyDescent="0.4">
      <c r="A63" s="46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8"/>
    </row>
    <row r="64" spans="1:16" ht="17.399999999999999" customHeight="1" thickBot="1" x14ac:dyDescent="0.45">
      <c r="A64" s="49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1"/>
    </row>
  </sheetData>
  <autoFilter ref="A10:J10"/>
  <mergeCells count="16">
    <mergeCell ref="B4:E4"/>
    <mergeCell ref="G4:J4"/>
    <mergeCell ref="A1:J1"/>
    <mergeCell ref="B2:E2"/>
    <mergeCell ref="G2:J2"/>
    <mergeCell ref="B3:E3"/>
    <mergeCell ref="G3:J3"/>
    <mergeCell ref="A25:P64"/>
    <mergeCell ref="L17:M17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2026-03-16T00:11:42Z</cp:lastPrinted>
  <dcterms:created xsi:type="dcterms:W3CDTF">2020-02-13T23:45:55Z</dcterms:created>
  <dcterms:modified xsi:type="dcterms:W3CDTF">2026-03-16T06:33:07Z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