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1. 25년도\4. 여수 웅천부영아파트(RP100-12 외)_250909\"/>
    </mc:Choice>
  </mc:AlternateContent>
  <xr:revisionPtr revIDLastSave="0" documentId="13_ncr:1_{882BB8E2-7861-4B36-B464-F68C7D978A1C}" xr6:coauthVersionLast="36" xr6:coauthVersionMax="36" xr10:uidLastSave="{00000000-0000-0000-0000-000000000000}"/>
  <bookViews>
    <workbookView xWindow="0" yWindow="0" windowWidth="24105" windowHeight="10530" xr2:uid="{00000000-000D-0000-FFFF-FFFF00000000}"/>
  </bookViews>
  <sheets>
    <sheet name="정류기" sheetId="10" r:id="rId1"/>
    <sheet name="터빈발전기" sheetId="12" r:id="rId2"/>
  </sheets>
  <definedNames>
    <definedName name="_xlnm._FilterDatabase" localSheetId="0" hidden="1">정류기!$A$6:$D$46</definedName>
    <definedName name="_xlnm._FilterDatabase" localSheetId="1" hidden="1">터빈발전기!$A$6:$D$46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2" l="1"/>
  <c r="D282" i="12" l="1"/>
  <c r="D281" i="12"/>
  <c r="D280" i="12"/>
  <c r="D279" i="12"/>
  <c r="D278" i="12"/>
  <c r="D277" i="12"/>
  <c r="D276" i="12"/>
  <c r="D275" i="12"/>
  <c r="D274" i="12"/>
  <c r="D273" i="12"/>
  <c r="D272" i="12"/>
  <c r="D271" i="12"/>
  <c r="D270" i="12"/>
  <c r="D269" i="12"/>
  <c r="D268" i="12"/>
  <c r="D267" i="12"/>
  <c r="D266" i="12"/>
  <c r="D265" i="12"/>
  <c r="D264" i="12"/>
  <c r="D263" i="12"/>
  <c r="D262" i="12"/>
  <c r="D261" i="12"/>
  <c r="D260" i="12"/>
  <c r="D259" i="12"/>
  <c r="D258" i="12"/>
  <c r="D257" i="12"/>
  <c r="D256" i="12"/>
  <c r="D255" i="12"/>
  <c r="D254" i="12"/>
  <c r="D253" i="12"/>
  <c r="D252" i="12"/>
  <c r="D251" i="12"/>
  <c r="D250" i="12"/>
  <c r="D249" i="12"/>
  <c r="D248" i="12"/>
  <c r="D247" i="12"/>
  <c r="D246" i="12"/>
  <c r="D245" i="12"/>
  <c r="D244" i="12"/>
  <c r="D243" i="12"/>
  <c r="D242" i="12"/>
  <c r="D241" i="12"/>
  <c r="D240" i="12"/>
  <c r="D239" i="12"/>
  <c r="D238" i="12"/>
  <c r="D237" i="12"/>
  <c r="D236" i="12"/>
  <c r="D235" i="12"/>
  <c r="D234" i="12"/>
  <c r="D233" i="12"/>
  <c r="D232" i="12"/>
  <c r="D231" i="12"/>
  <c r="D230" i="12"/>
  <c r="D229" i="12"/>
  <c r="D228" i="12"/>
  <c r="D227" i="12"/>
  <c r="D226" i="12"/>
  <c r="D225" i="12"/>
  <c r="D224" i="12"/>
  <c r="D223" i="12"/>
  <c r="D222" i="12"/>
  <c r="D221" i="12"/>
  <c r="D220" i="12"/>
  <c r="D219" i="12"/>
  <c r="D218" i="12"/>
  <c r="D217" i="12"/>
  <c r="D216" i="12"/>
  <c r="D215" i="12"/>
  <c r="D214" i="12"/>
  <c r="D213" i="12"/>
  <c r="D212" i="12"/>
  <c r="D211" i="12"/>
  <c r="D210" i="12"/>
  <c r="D209" i="12"/>
  <c r="D208" i="12"/>
  <c r="D207" i="12"/>
  <c r="D206" i="12"/>
  <c r="D205" i="12"/>
  <c r="D204" i="12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K7" i="12"/>
  <c r="L7" i="12" s="1"/>
  <c r="D11" i="12"/>
  <c r="D10" i="12"/>
  <c r="D9" i="12"/>
  <c r="H8" i="12"/>
  <c r="I8" i="12" s="1"/>
  <c r="G8" i="12"/>
  <c r="D8" i="12"/>
  <c r="H7" i="12"/>
  <c r="I7" i="12" s="1"/>
  <c r="G7" i="12"/>
  <c r="D7" i="12"/>
  <c r="G11" i="10"/>
  <c r="H11" i="10" s="1"/>
  <c r="H7" i="10" l="1"/>
  <c r="H8" i="10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<sst xmlns="http://schemas.openxmlformats.org/spreadsheetml/2006/main" count="60" uniqueCount="32">
  <si>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</si>
  <si>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</si>
  <si>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</si>
  <si>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</si>
  <si>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</si>
  <si>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</si>
  <si>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</si>
  <si>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</si>
  <si>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</si>
  <si>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</si>
  <si>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</si>
  <si>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</si>
  <si>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</si>
  <si>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</si>
  <si>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</si>
  <si>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</si>
  <si>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</si>
  <si>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</si>
  <si>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</si>
  <si>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</si>
  <si>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</si>
  <si>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</si>
  <si>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</si>
  <si>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</si>
  <si>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터빈발전기</t>
    <phoneticPr fontId="2" type="noConversion"/>
  </si>
  <si>
    <t>정류기</t>
    <phoneticPr fontId="2" type="noConversion"/>
  </si>
  <si>
    <t>여수 웅천부영1차</t>
    <phoneticPr fontId="2" type="noConversion"/>
  </si>
  <si>
    <t>RP100-12</t>
    <phoneticPr fontId="2" type="noConversion"/>
  </si>
  <si>
    <t>2020.11.11</t>
    <phoneticPr fontId="2" type="noConversion"/>
  </si>
  <si>
    <t>2021년</t>
    <phoneticPr fontId="2" type="noConversion"/>
  </si>
  <si>
    <t>RP200-12</t>
    <phoneticPr fontId="2" type="noConversion"/>
  </si>
  <si>
    <t>2021.02.01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</si>
</sst>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285</xdr:row>
      <xdr:rowOff>52917</xdr:rowOff>
    </xdr:from>
    <xdr:to>
      <xdr:col>2</xdr:col>
      <xdr:colOff>438262</xdr:colOff>
      <xdr:row>298</xdr:row>
      <xdr:rowOff>104358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1F8802B-1197-4F08-BCA9-1ACC14358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1918" y="3196167"/>
          <a:ext cx="1634177" cy="2803108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635001</xdr:colOff>
      <xdr:row>285</xdr:row>
      <xdr:rowOff>74083</xdr:rowOff>
    </xdr:from>
    <xdr:to>
      <xdr:col>5</xdr:col>
      <xdr:colOff>228444</xdr:colOff>
      <xdr:row>298</xdr:row>
      <xdr:rowOff>63500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7715B0A-EF75-4CC7-B363-FE60158A7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72834" y="3217333"/>
          <a:ext cx="2048777" cy="2741084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476250</xdr:colOff>
      <xdr:row>286</xdr:row>
      <xdr:rowOff>116416</xdr:rowOff>
    </xdr:from>
    <xdr:to>
      <xdr:col>7</xdr:col>
      <xdr:colOff>628911</xdr:colOff>
      <xdr:row>295</xdr:row>
      <xdr:rowOff>173840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A6BDA05-79FC-48E5-9B56-975656854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69417" y="3471333"/>
          <a:ext cx="1867161" cy="19624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84"/>
  <sheetViews>
    <sheetView tabSelected="1" zoomScale="90" zoomScaleNormal="90" workbookViewId="0">
      <selection activeCell="J9" sqref="J9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45909</v>
      </c>
      <c r="B3" s="7" t="s">
        <v>26</v>
      </c>
      <c r="C3" s="7" t="s">
        <v>25</v>
      </c>
      <c r="D3" s="7" t="s">
        <v>23</v>
      </c>
      <c r="E3" s="8" t="s">
        <v>27</v>
      </c>
      <c r="F3" s="9">
        <v>100</v>
      </c>
      <c r="G3" s="29" t="s">
        <v>28</v>
      </c>
      <c r="H3" s="29" t="s">
        <v>29</v>
      </c>
      <c r="I3" s="8">
        <v>4.0999999999999996</v>
      </c>
      <c r="J3" s="9">
        <v>9</v>
      </c>
      <c r="K3" s="10">
        <v>32</v>
      </c>
      <c r="L3" s="10">
        <v>37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13.35</v>
      </c>
      <c r="C7" s="22">
        <v>6.16</v>
      </c>
      <c r="D7" s="23">
        <f t="shared" ref="D7:D70" si="0">C7/$I$3</f>
        <v>1.5024390243902441</v>
      </c>
      <c r="E7" s="2"/>
      <c r="F7" s="24" t="s">
        <v>20</v>
      </c>
      <c r="G7" s="25">
        <f>MAX(B7:B282)</f>
        <v>13.38</v>
      </c>
      <c r="H7" s="25">
        <f>MAX(C7:C282)</f>
        <v>6.68</v>
      </c>
      <c r="I7" s="31">
        <f>H7/$I$3</f>
        <v>1.6292682926829269</v>
      </c>
      <c r="J7"/>
      <c r="K7"/>
    </row>
    <row r="8" spans="1:15" x14ac:dyDescent="0.3">
      <c r="A8" s="21">
        <v>2</v>
      </c>
      <c r="B8" s="22">
        <v>13.31</v>
      </c>
      <c r="C8" s="22">
        <v>6.31</v>
      </c>
      <c r="D8" s="23">
        <f t="shared" si="0"/>
        <v>1.5390243902439025</v>
      </c>
      <c r="E8" s="2"/>
      <c r="F8" s="24" t="s">
        <v>21</v>
      </c>
      <c r="G8" s="25">
        <f>MIN(B7:B282)</f>
        <v>13.3</v>
      </c>
      <c r="H8" s="25">
        <f>MIN(C7:C282)</f>
        <v>6.03</v>
      </c>
      <c r="I8" s="31">
        <f>H8/$I$3</f>
        <v>1.4707317073170734</v>
      </c>
      <c r="J8"/>
      <c r="K8"/>
    </row>
    <row r="9" spans="1:15" x14ac:dyDescent="0.3">
      <c r="A9" s="21">
        <v>3</v>
      </c>
      <c r="B9" s="22">
        <v>13.31</v>
      </c>
      <c r="C9" s="22">
        <v>6.4</v>
      </c>
      <c r="D9" s="23">
        <f t="shared" si="0"/>
        <v>1.5609756097560978</v>
      </c>
      <c r="E9" s="2"/>
      <c r="J9"/>
      <c r="K9"/>
    </row>
    <row r="10" spans="1:15" x14ac:dyDescent="0.3">
      <c r="A10" s="21">
        <v>4</v>
      </c>
      <c r="B10" s="22">
        <v>13.37</v>
      </c>
      <c r="C10" s="22">
        <v>6.03</v>
      </c>
      <c r="D10" s="23">
        <f t="shared" si="0"/>
        <v>1.4707317073170734</v>
      </c>
      <c r="E10" s="2"/>
      <c r="J10"/>
      <c r="K10"/>
    </row>
    <row r="11" spans="1:15" x14ac:dyDescent="0.3">
      <c r="A11" s="21">
        <v>5</v>
      </c>
      <c r="B11" s="22">
        <v>13.38</v>
      </c>
      <c r="C11" s="22">
        <v>6.21</v>
      </c>
      <c r="D11" s="23">
        <f t="shared" si="0"/>
        <v>1.5146341463414634</v>
      </c>
      <c r="E11" s="2"/>
      <c r="F11" s="24" t="s">
        <v>22</v>
      </c>
      <c r="G11" s="26">
        <f>SUM(B7:B36)</f>
        <v>119.99999999999999</v>
      </c>
      <c r="H11" s="25">
        <f>G11/J3</f>
        <v>13.333333333333332</v>
      </c>
      <c r="J11"/>
      <c r="K11"/>
    </row>
    <row r="12" spans="1:15" x14ac:dyDescent="0.3">
      <c r="A12" s="21">
        <v>6</v>
      </c>
      <c r="B12" s="22">
        <v>13.32</v>
      </c>
      <c r="C12" s="22">
        <v>6.56</v>
      </c>
      <c r="D12" s="23">
        <f t="shared" si="0"/>
        <v>1.6</v>
      </c>
      <c r="E12" s="2"/>
      <c r="J12"/>
      <c r="K12"/>
    </row>
    <row r="13" spans="1:15" x14ac:dyDescent="0.3">
      <c r="A13" s="21">
        <v>7</v>
      </c>
      <c r="B13" s="22">
        <v>13.3</v>
      </c>
      <c r="C13" s="22">
        <v>6.5</v>
      </c>
      <c r="D13" s="23">
        <f t="shared" si="0"/>
        <v>1.5853658536585367</v>
      </c>
      <c r="J13"/>
      <c r="K13"/>
    </row>
    <row r="14" spans="1:15" x14ac:dyDescent="0.3">
      <c r="A14" s="21">
        <v>8</v>
      </c>
      <c r="B14" s="22">
        <v>13.35</v>
      </c>
      <c r="C14" s="22">
        <v>6.12</v>
      </c>
      <c r="D14" s="23">
        <f t="shared" si="0"/>
        <v>1.4926829268292685</v>
      </c>
      <c r="J14"/>
      <c r="K14"/>
    </row>
    <row r="15" spans="1:15" x14ac:dyDescent="0.3">
      <c r="A15" s="21">
        <v>9</v>
      </c>
      <c r="B15" s="22">
        <v>13.31</v>
      </c>
      <c r="C15" s="22">
        <v>6.68</v>
      </c>
      <c r="D15" s="23">
        <f t="shared" si="0"/>
        <v>1.6292682926829269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F18"/>
      <c r="G18"/>
      <c r="H18"/>
      <c r="I18"/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F19"/>
      <c r="G19"/>
      <c r="H19"/>
      <c r="I19"/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F20"/>
      <c r="G20"/>
      <c r="H20"/>
      <c r="I20"/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/>
      <c r="G21"/>
      <c r="H21"/>
      <c r="I2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2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ref="D187:D250" si="3">C187/$I$3</f>
        <v>0</v>
      </c>
    </row>
    <row r="188" spans="1:4" hidden="1" x14ac:dyDescent="0.3">
      <c r="A188" s="21">
        <v>182</v>
      </c>
      <c r="B188" s="25"/>
      <c r="C188" s="25"/>
      <c r="D188" s="23">
        <f t="shared" si="3"/>
        <v>0</v>
      </c>
    </row>
    <row r="189" spans="1:4" hidden="1" x14ac:dyDescent="0.3">
      <c r="A189" s="21">
        <v>183</v>
      </c>
      <c r="B189" s="25"/>
      <c r="C189" s="25"/>
      <c r="D189" s="23">
        <f t="shared" si="3"/>
        <v>0</v>
      </c>
    </row>
    <row r="190" spans="1:4" hidden="1" x14ac:dyDescent="0.3">
      <c r="A190" s="21">
        <v>184</v>
      </c>
      <c r="B190" s="25"/>
      <c r="C190" s="25"/>
      <c r="D190" s="23">
        <f t="shared" si="3"/>
        <v>0</v>
      </c>
    </row>
    <row r="191" spans="1:4" hidden="1" x14ac:dyDescent="0.3">
      <c r="A191" s="21">
        <v>185</v>
      </c>
      <c r="B191" s="25"/>
      <c r="C191" s="25"/>
      <c r="D191" s="23">
        <f t="shared" si="3"/>
        <v>0</v>
      </c>
    </row>
    <row r="192" spans="1:4" hidden="1" x14ac:dyDescent="0.3">
      <c r="A192" s="21">
        <v>186</v>
      </c>
      <c r="B192" s="25"/>
      <c r="C192" s="25"/>
      <c r="D192" s="23">
        <f t="shared" si="3"/>
        <v>0</v>
      </c>
    </row>
    <row r="193" spans="1:4" hidden="1" x14ac:dyDescent="0.3">
      <c r="A193" s="21">
        <v>187</v>
      </c>
      <c r="B193" s="25"/>
      <c r="C193" s="25"/>
      <c r="D193" s="23">
        <f t="shared" si="3"/>
        <v>0</v>
      </c>
    </row>
    <row r="194" spans="1:4" hidden="1" x14ac:dyDescent="0.3">
      <c r="A194" s="21">
        <v>188</v>
      </c>
      <c r="B194" s="25"/>
      <c r="C194" s="25"/>
      <c r="D194" s="23">
        <f t="shared" si="3"/>
        <v>0</v>
      </c>
    </row>
    <row r="195" spans="1:4" hidden="1" x14ac:dyDescent="0.3">
      <c r="A195" s="21">
        <v>189</v>
      </c>
      <c r="B195" s="25"/>
      <c r="C195" s="25"/>
      <c r="D195" s="23">
        <f t="shared" si="3"/>
        <v>0</v>
      </c>
    </row>
    <row r="196" spans="1:4" hidden="1" x14ac:dyDescent="0.3">
      <c r="A196" s="21">
        <v>190</v>
      </c>
      <c r="B196" s="25"/>
      <c r="C196" s="25"/>
      <c r="D196" s="23">
        <f t="shared" si="3"/>
        <v>0</v>
      </c>
    </row>
    <row r="197" spans="1:4" hidden="1" x14ac:dyDescent="0.3">
      <c r="A197" s="21">
        <v>191</v>
      </c>
      <c r="B197" s="25"/>
      <c r="C197" s="25"/>
      <c r="D197" s="23">
        <f t="shared" si="3"/>
        <v>0</v>
      </c>
    </row>
    <row r="198" spans="1:4" hidden="1" x14ac:dyDescent="0.3">
      <c r="A198" s="21">
        <v>192</v>
      </c>
      <c r="B198" s="25"/>
      <c r="C198" s="25"/>
      <c r="D198" s="23">
        <f t="shared" si="3"/>
        <v>0</v>
      </c>
    </row>
    <row r="199" spans="1:4" hidden="1" x14ac:dyDescent="0.3">
      <c r="A199" s="21">
        <v>193</v>
      </c>
      <c r="B199" s="25"/>
      <c r="C199" s="25"/>
      <c r="D199" s="23">
        <f t="shared" si="3"/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  <row r="283" spans="1:4" hidden="1" x14ac:dyDescent="0.3"/>
    <row r="284" spans="1:4" hidden="1" x14ac:dyDescent="0.3"/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6EB11-75B2-4416-A4A9-64D480BB0A2F}">
  <dimension ref="A1:O284"/>
  <sheetViews>
    <sheetView zoomScale="90" zoomScaleNormal="90" workbookViewId="0">
      <selection activeCell="B297" sqref="B29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45909</v>
      </c>
      <c r="B3" s="7" t="s">
        <v>26</v>
      </c>
      <c r="C3" s="7" t="s">
        <v>24</v>
      </c>
      <c r="D3" s="7" t="s">
        <v>23</v>
      </c>
      <c r="E3" s="8" t="s">
        <v>30</v>
      </c>
      <c r="F3" s="9">
        <v>200</v>
      </c>
      <c r="G3" s="29" t="s">
        <v>31</v>
      </c>
      <c r="H3" s="29" t="s">
        <v>29</v>
      </c>
      <c r="I3" s="8">
        <v>2.8</v>
      </c>
      <c r="J3" s="9">
        <v>2</v>
      </c>
      <c r="K3" s="10">
        <v>28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13.41</v>
      </c>
      <c r="C7" s="22">
        <v>2.84</v>
      </c>
      <c r="D7" s="23">
        <f t="shared" ref="D7:D70" si="0">C7/$I$3</f>
        <v>1.0142857142857142</v>
      </c>
      <c r="E7" s="2"/>
      <c r="F7" s="24" t="s">
        <v>20</v>
      </c>
      <c r="G7" s="25">
        <f>MAX(B7:B282)</f>
        <v>13.42</v>
      </c>
      <c r="H7" s="25">
        <f>MAX(C7:C282)</f>
        <v>2.87</v>
      </c>
      <c r="I7" s="31">
        <f>H7/$I$3</f>
        <v>1.0250000000000001</v>
      </c>
      <c r="J7" s="24" t="s">
        <v>22</v>
      </c>
      <c r="K7" s="26">
        <f>SUM(B7:B36)</f>
        <v>26.83</v>
      </c>
      <c r="L7" s="25">
        <f>K7/J3</f>
        <v>13.414999999999999</v>
      </c>
    </row>
    <row r="8" spans="1:15" x14ac:dyDescent="0.3">
      <c r="A8" s="21">
        <v>2</v>
      </c>
      <c r="B8" s="22">
        <v>13.42</v>
      </c>
      <c r="C8" s="22">
        <v>2.87</v>
      </c>
      <c r="D8" s="23">
        <f t="shared" si="0"/>
        <v>1.0250000000000001</v>
      </c>
      <c r="E8" s="2"/>
      <c r="F8" s="24" t="s">
        <v>21</v>
      </c>
      <c r="G8" s="25">
        <f>MIN(B7:B282)</f>
        <v>13.41</v>
      </c>
      <c r="H8" s="25">
        <f>MIN(C7:C282)</f>
        <v>2.84</v>
      </c>
      <c r="I8" s="31">
        <f>H8/$I$3</f>
        <v>1.0142857142857142</v>
      </c>
      <c r="J8"/>
      <c r="K8"/>
    </row>
    <row r="9" spans="1:15" hidden="1" x14ac:dyDescent="0.3">
      <c r="A9" s="21">
        <v>3</v>
      </c>
      <c r="B9" s="22"/>
      <c r="C9" s="22"/>
      <c r="D9" s="23">
        <f t="shared" si="0"/>
        <v>0</v>
      </c>
      <c r="E9" s="2"/>
      <c r="J9"/>
      <c r="K9"/>
    </row>
    <row r="10" spans="1:15" hidden="1" x14ac:dyDescent="0.3">
      <c r="A10" s="21">
        <v>4</v>
      </c>
      <c r="B10" s="22"/>
      <c r="C10" s="22"/>
      <c r="D10" s="23">
        <f t="shared" si="0"/>
        <v>0</v>
      </c>
      <c r="E10" s="2"/>
      <c r="J10"/>
      <c r="K10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hidden="1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hidden="1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F18"/>
      <c r="G18"/>
      <c r="H18"/>
      <c r="I18"/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F19"/>
      <c r="G19"/>
      <c r="H19"/>
      <c r="I19"/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F20"/>
      <c r="G20"/>
      <c r="H20"/>
      <c r="I20"/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/>
      <c r="G21"/>
      <c r="H21"/>
      <c r="I2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2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  <row r="283" spans="1:4" hidden="1" x14ac:dyDescent="0.3"/>
    <row r="284" spans="1:4" hidden="1" x14ac:dyDescent="0.3"/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터빈발전기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2025-09-09T07:43:13Z</dcterms:modified>
</cp:coreProperties>
</file>