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8_{CC7262A4-C5A1-4182-88A4-E0331A0D11BF}" xr6:coauthVersionLast="47" xr6:coauthVersionMax="47" xr10:uidLastSave="{00000000-0000-0000-0000-000000000000}"/>
  <bookViews>
    <workbookView xWindow="-120" yWindow="330" windowWidth="29040" windowHeight="15990" xr2:uid="{99C36C3C-4159-4FDA-A180-EE9CD83B93B1}"/>
  </bookViews>
  <sheets>
    <sheet name="240502(동부플렌트)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6" i="1" l="1"/>
  <c r="M23" i="1"/>
  <c r="L23" i="1"/>
  <c r="M22" i="1"/>
  <c r="L22" i="1"/>
  <c r="I22" i="1"/>
  <c r="M21" i="1"/>
  <c r="L21" i="1"/>
  <c r="I21" i="1"/>
  <c r="M20" i="1"/>
  <c r="L20" i="1"/>
  <c r="G16" i="1"/>
  <c r="D12" i="1"/>
  <c r="T10" i="1"/>
  <c r="S10" i="1"/>
  <c r="R10" i="1"/>
  <c r="Q10" i="1"/>
  <c r="M9" i="1"/>
  <c r="L9" i="1"/>
  <c r="M8" i="1"/>
  <c r="L8" i="1"/>
  <c r="I8" i="1"/>
  <c r="M7" i="1"/>
  <c r="L7" i="1"/>
  <c r="I7" i="1"/>
  <c r="M6" i="1"/>
  <c r="L6" i="1"/>
  <c r="G2" i="1"/>
  <c r="G21" i="1" s="1"/>
  <c r="P21" i="1" s="1"/>
  <c r="E5" i="1" l="1"/>
  <c r="E9" i="1"/>
  <c r="N8" i="1" s="1"/>
  <c r="F5" i="1"/>
  <c r="O6" i="1" s="1"/>
  <c r="E7" i="1"/>
  <c r="N7" i="1" s="1"/>
  <c r="F9" i="1"/>
  <c r="O8" i="1" s="1"/>
  <c r="G5" i="1"/>
  <c r="P6" i="1" s="1"/>
  <c r="F7" i="1"/>
  <c r="O7" i="1" s="1"/>
  <c r="G9" i="1"/>
  <c r="P8" i="1" s="1"/>
  <c r="E19" i="1"/>
  <c r="E23" i="1"/>
  <c r="N22" i="1" s="1"/>
  <c r="E25" i="1"/>
  <c r="N23" i="1" s="1"/>
  <c r="G11" i="1"/>
  <c r="P9" i="1" s="1"/>
  <c r="G7" i="1"/>
  <c r="P7" i="1" s="1"/>
  <c r="F19" i="1"/>
  <c r="O20" i="1" s="1"/>
  <c r="E21" i="1"/>
  <c r="N21" i="1" s="1"/>
  <c r="F23" i="1"/>
  <c r="O22" i="1" s="1"/>
  <c r="F25" i="1"/>
  <c r="O23" i="1" s="1"/>
  <c r="E11" i="1"/>
  <c r="N9" i="1" s="1"/>
  <c r="G19" i="1"/>
  <c r="P20" i="1" s="1"/>
  <c r="F21" i="1"/>
  <c r="O21" i="1" s="1"/>
  <c r="G23" i="1"/>
  <c r="P22" i="1" s="1"/>
  <c r="G25" i="1"/>
  <c r="P23" i="1" s="1"/>
  <c r="F11" i="1"/>
  <c r="O9" i="1" s="1"/>
  <c r="I19" i="1" l="1"/>
  <c r="I18" i="1"/>
  <c r="N20" i="1"/>
  <c r="N6" i="1"/>
  <c r="I5" i="1"/>
  <c r="I4" i="1"/>
</calcChain>
</file>

<file path=xl/sharedStrings.xml><?xml version="1.0" encoding="utf-8"?>
<sst xmlns="http://schemas.openxmlformats.org/spreadsheetml/2006/main" count="42" uniqueCount="23">
  <si>
    <t>L-6240</t>
    <phoneticPr fontId="1" type="noConversion"/>
  </si>
  <si>
    <t>불만차량-시노테크추적</t>
    <phoneticPr fontId="1" type="noConversion"/>
  </si>
  <si>
    <t>제품</t>
    <phoneticPr fontId="1" type="noConversion"/>
  </si>
  <si>
    <t>전압</t>
    <phoneticPr fontId="1" type="noConversion"/>
  </si>
  <si>
    <t>CC3F072I/3F08I</t>
    <phoneticPr fontId="1" type="noConversion"/>
  </si>
  <si>
    <t>구분</t>
    <phoneticPr fontId="1" type="noConversion"/>
  </si>
  <si>
    <t>Lot</t>
    <phoneticPr fontId="1" type="noConversion"/>
  </si>
  <si>
    <t>전압(V)</t>
    <phoneticPr fontId="1" type="noConversion"/>
  </si>
  <si>
    <t>비중(25℃)</t>
    <phoneticPr fontId="1" type="noConversion"/>
  </si>
  <si>
    <t>75A 방전 TEST</t>
    <phoneticPr fontId="1" type="noConversion"/>
  </si>
  <si>
    <t>1번셀</t>
    <phoneticPr fontId="1" type="noConversion"/>
  </si>
  <si>
    <t>2번셀</t>
    <phoneticPr fontId="1" type="noConversion"/>
  </si>
  <si>
    <t>3번셀</t>
    <phoneticPr fontId="1" type="noConversion"/>
  </si>
  <si>
    <t>방전직후</t>
    <phoneticPr fontId="1" type="noConversion"/>
  </si>
  <si>
    <t>30분경과</t>
    <phoneticPr fontId="1" type="noConversion"/>
  </si>
  <si>
    <t>62분경과</t>
    <phoneticPr fontId="1" type="noConversion"/>
  </si>
  <si>
    <t>94분</t>
    <phoneticPr fontId="1" type="noConversion"/>
  </si>
  <si>
    <t>Total전압(V)</t>
    <phoneticPr fontId="1" type="noConversion"/>
  </si>
  <si>
    <t>측정온도</t>
    <phoneticPr fontId="1" type="noConversion"/>
  </si>
  <si>
    <t>23.09월 장착</t>
    <phoneticPr fontId="1" type="noConversion"/>
  </si>
  <si>
    <t>비교차량-순정충전기</t>
    <phoneticPr fontId="1" type="noConversion"/>
  </si>
  <si>
    <t>CC3G182I/3G19A1</t>
    <phoneticPr fontId="1" type="noConversion"/>
  </si>
  <si>
    <t>비고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</si>
</sst>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 "/>
    <numFmt numFmtId="177" formatCode="0.000_ "/>
    <numFmt numFmtId="178" formatCode="#\℃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10"/>
      <color theme="1"/>
      <name val="세방고딕 Regular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세방고딕 Regular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77" fontId="4" fillId="3" borderId="0" xfId="0" applyNumberFormat="1" applyFont="1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177" fontId="3" fillId="2" borderId="2" xfId="0" applyNumberFormat="1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4" fillId="0" borderId="0" xfId="0" applyNumberFormat="1" applyFo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8" fontId="5" fillId="2" borderId="1" xfId="0" applyNumberFormat="1" applyFont="1" applyFill="1" applyBorder="1" applyAlignment="1">
      <alignment horizontal="center"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77B37-CD30-4297-88F8-0B306242912D}">
  <sheetPr>
    <pageSetUpPr fitToPage="1"/>
  </sheetPr>
  <dimension ref="A1:T26"/>
  <sheetViews>
    <sheetView tabSelected="1" workbookViewId="0">
      <selection activeCell="P24" sqref="P24"/>
    </sheetView>
  </sheetViews>
  <sheetFormatPr defaultRowHeight="16.5" x14ac:dyDescent="0.3"/>
  <cols>
    <col min="2" max="2" width="14.25" customWidth="1"/>
    <col min="11" max="11" width="7.125" bestFit="1" customWidth="1"/>
    <col min="12" max="12" width="22.625" bestFit="1" customWidth="1"/>
    <col min="14" max="14" width="8.125" bestFit="1" customWidth="1"/>
    <col min="15" max="15" width="7.375" bestFit="1" customWidth="1"/>
    <col min="16" max="16" width="9" bestFit="1" customWidth="1"/>
    <col min="17" max="17" width="8.25" bestFit="1" customWidth="1"/>
  </cols>
  <sheetData>
    <row r="1" spans="1:20" x14ac:dyDescent="0.3">
      <c r="J1" s="1"/>
      <c r="K1" s="1"/>
      <c r="L1" s="1"/>
      <c r="M1" s="1"/>
      <c r="N1" s="1"/>
      <c r="O1" s="1"/>
      <c r="P1" s="1"/>
      <c r="Q1" s="1"/>
      <c r="R1" s="1"/>
      <c r="S1" s="1"/>
    </row>
    <row r="2" spans="1:20" x14ac:dyDescent="0.3">
      <c r="B2" t="s">
        <v>0</v>
      </c>
      <c r="E2">
        <v>25</v>
      </c>
      <c r="F2" s="2">
        <v>25</v>
      </c>
      <c r="G2">
        <f>(E2-F2)*0.0007</f>
        <v>0</v>
      </c>
      <c r="J2" s="1"/>
      <c r="K2" s="1"/>
      <c r="L2" s="1"/>
      <c r="M2" s="1"/>
      <c r="N2" s="1"/>
      <c r="O2" s="1"/>
      <c r="P2" s="1"/>
      <c r="Q2" s="1"/>
      <c r="R2" s="1"/>
      <c r="S2" s="1"/>
    </row>
    <row r="3" spans="1:20" x14ac:dyDescent="0.3">
      <c r="B3" t="s">
        <v>1</v>
      </c>
      <c r="C3" t="s">
        <v>2</v>
      </c>
      <c r="D3" t="s">
        <v>3</v>
      </c>
      <c r="J3" s="1"/>
      <c r="K3" s="1"/>
      <c r="L3" s="1"/>
      <c r="M3" s="1"/>
      <c r="N3" s="1"/>
      <c r="O3" s="1"/>
      <c r="P3" s="1"/>
      <c r="Q3" s="1"/>
      <c r="R3" s="1"/>
      <c r="S3" s="1"/>
    </row>
    <row r="4" spans="1:20" x14ac:dyDescent="0.3">
      <c r="A4">
        <v>1</v>
      </c>
      <c r="B4" s="3" t="s">
        <v>4</v>
      </c>
      <c r="C4" s="4">
        <v>1</v>
      </c>
      <c r="D4" s="5">
        <v>6.45</v>
      </c>
      <c r="E4">
        <v>1.2450000000000001</v>
      </c>
      <c r="F4">
        <v>1.2450000000000001</v>
      </c>
      <c r="G4">
        <v>1.2450000000000001</v>
      </c>
      <c r="I4" s="6">
        <f>MIN(E5:G5,E7:G7,E9:G9,E11:G11)</f>
        <v>1.244</v>
      </c>
      <c r="J4" s="1"/>
      <c r="K4" s="7" t="s">
        <v>5</v>
      </c>
      <c r="L4" s="7" t="s">
        <v>6</v>
      </c>
      <c r="M4" s="7" t="s">
        <v>7</v>
      </c>
      <c r="N4" s="8" t="s">
        <v>8</v>
      </c>
      <c r="O4" s="9"/>
      <c r="P4" s="9"/>
      <c r="Q4" s="8" t="s">
        <v>9</v>
      </c>
      <c r="R4" s="9"/>
      <c r="S4" s="9"/>
      <c r="T4" s="10"/>
    </row>
    <row r="5" spans="1:20" x14ac:dyDescent="0.3">
      <c r="B5" s="3"/>
      <c r="C5" s="4"/>
      <c r="D5" s="5"/>
      <c r="E5" s="11">
        <f>E4+$G$2</f>
        <v>1.2450000000000001</v>
      </c>
      <c r="F5" s="11">
        <f>F4+$G$2</f>
        <v>1.2450000000000001</v>
      </c>
      <c r="G5" s="11">
        <f>G4+$G$2</f>
        <v>1.2450000000000001</v>
      </c>
      <c r="I5" s="6">
        <f>MAX(E5:G5,E7:G7,E9:G9,E11:G11)</f>
        <v>1.248</v>
      </c>
      <c r="J5" s="1"/>
      <c r="K5" s="7"/>
      <c r="L5" s="7"/>
      <c r="M5" s="7"/>
      <c r="N5" s="12" t="s">
        <v>10</v>
      </c>
      <c r="O5" s="13" t="s">
        <v>11</v>
      </c>
      <c r="P5" s="12" t="s">
        <v>12</v>
      </c>
      <c r="Q5" s="12" t="s">
        <v>13</v>
      </c>
      <c r="R5" s="12" t="s">
        <v>14</v>
      </c>
      <c r="S5" s="12" t="s">
        <v>15</v>
      </c>
      <c r="T5" s="14" t="s">
        <v>16</v>
      </c>
    </row>
    <row r="6" spans="1:20" ht="16.5" customHeight="1" x14ac:dyDescent="0.3">
      <c r="B6" s="3" t="s">
        <v>4</v>
      </c>
      <c r="C6" s="4">
        <v>2</v>
      </c>
      <c r="D6" s="5">
        <v>6.44</v>
      </c>
      <c r="E6">
        <v>1.2450000000000001</v>
      </c>
      <c r="F6">
        <v>1.248</v>
      </c>
      <c r="G6">
        <v>1.244</v>
      </c>
      <c r="J6" s="1"/>
      <c r="K6" s="12">
        <v>1</v>
      </c>
      <c r="L6" s="12" t="str">
        <f>B4</f>
        <v>CC3F072I/3F08I</v>
      </c>
      <c r="M6" s="15">
        <f>D4</f>
        <v>6.45</v>
      </c>
      <c r="N6" s="16">
        <f>E5</f>
        <v>1.2450000000000001</v>
      </c>
      <c r="O6" s="17">
        <f>F5</f>
        <v>1.2450000000000001</v>
      </c>
      <c r="P6" s="18">
        <f>G5</f>
        <v>1.2450000000000001</v>
      </c>
      <c r="Q6" s="15">
        <v>6</v>
      </c>
      <c r="R6" s="15">
        <v>5.66</v>
      </c>
      <c r="S6" s="15">
        <v>5.46</v>
      </c>
      <c r="T6" s="19">
        <v>5.25</v>
      </c>
    </row>
    <row r="7" spans="1:20" x14ac:dyDescent="0.3">
      <c r="B7" s="3"/>
      <c r="C7" s="4"/>
      <c r="D7" s="5"/>
      <c r="E7" s="11">
        <f>E6+$G$2</f>
        <v>1.2450000000000001</v>
      </c>
      <c r="F7" s="11">
        <f>F6+$G$2</f>
        <v>1.248</v>
      </c>
      <c r="G7" s="11">
        <f>G6+$G$2</f>
        <v>1.244</v>
      </c>
      <c r="I7" s="20">
        <f>MAX(D4:D11)</f>
        <v>6.47</v>
      </c>
      <c r="J7" s="1"/>
      <c r="K7" s="12">
        <v>2</v>
      </c>
      <c r="L7" s="12" t="str">
        <f>B6</f>
        <v>CC3F072I/3F08I</v>
      </c>
      <c r="M7" s="15">
        <f>D6</f>
        <v>6.44</v>
      </c>
      <c r="N7" s="18">
        <f>E7</f>
        <v>1.2450000000000001</v>
      </c>
      <c r="O7" s="17">
        <f>F7</f>
        <v>1.248</v>
      </c>
      <c r="P7" s="18">
        <f>G7</f>
        <v>1.244</v>
      </c>
      <c r="Q7" s="15">
        <v>6</v>
      </c>
      <c r="R7" s="15">
        <v>5.67</v>
      </c>
      <c r="S7" s="15">
        <v>5.47</v>
      </c>
      <c r="T7" s="19">
        <v>5.23</v>
      </c>
    </row>
    <row r="8" spans="1:20" x14ac:dyDescent="0.3">
      <c r="B8" s="3" t="s">
        <v>4</v>
      </c>
      <c r="C8" s="4">
        <v>3</v>
      </c>
      <c r="D8" s="5">
        <v>6.46</v>
      </c>
      <c r="E8">
        <v>1.246</v>
      </c>
      <c r="F8">
        <v>1.248</v>
      </c>
      <c r="G8">
        <v>1.2450000000000001</v>
      </c>
      <c r="I8" s="21">
        <f>MIN(D4:D11)</f>
        <v>6.44</v>
      </c>
      <c r="J8" s="1"/>
      <c r="K8" s="12">
        <v>3</v>
      </c>
      <c r="L8" s="12" t="str">
        <f>B8</f>
        <v>CC3F072I/3F08I</v>
      </c>
      <c r="M8" s="15">
        <f>D8</f>
        <v>6.46</v>
      </c>
      <c r="N8" s="18">
        <f>E9</f>
        <v>1.246</v>
      </c>
      <c r="O8" s="17">
        <f>F9</f>
        <v>1.248</v>
      </c>
      <c r="P8" s="18">
        <f>G9</f>
        <v>1.2450000000000001</v>
      </c>
      <c r="Q8" s="15">
        <v>6</v>
      </c>
      <c r="R8" s="15">
        <v>5.67</v>
      </c>
      <c r="S8" s="15">
        <v>5.48</v>
      </c>
      <c r="T8" s="19">
        <v>5.31</v>
      </c>
    </row>
    <row r="9" spans="1:20" x14ac:dyDescent="0.3">
      <c r="B9" s="3"/>
      <c r="C9" s="4"/>
      <c r="D9" s="5"/>
      <c r="E9" s="11">
        <f>E8+$G$2</f>
        <v>1.246</v>
      </c>
      <c r="F9" s="11">
        <f>F8+$G$2</f>
        <v>1.248</v>
      </c>
      <c r="G9" s="11">
        <f>G8+$G$2</f>
        <v>1.2450000000000001</v>
      </c>
      <c r="J9" s="1"/>
      <c r="K9" s="12">
        <v>4</v>
      </c>
      <c r="L9" s="12" t="str">
        <f>B10</f>
        <v>CC3F072I/3F08I</v>
      </c>
      <c r="M9" s="15">
        <f>D10</f>
        <v>6.47</v>
      </c>
      <c r="N9" s="18">
        <f>E11</f>
        <v>1.2470000000000001</v>
      </c>
      <c r="O9" s="17">
        <f>F11</f>
        <v>1.246</v>
      </c>
      <c r="P9" s="18">
        <f>G11</f>
        <v>1.2450000000000001</v>
      </c>
      <c r="Q9" s="15">
        <v>6</v>
      </c>
      <c r="R9" s="15">
        <v>5.67</v>
      </c>
      <c r="S9" s="15">
        <v>5.47</v>
      </c>
      <c r="T9" s="19">
        <v>5.28</v>
      </c>
    </row>
    <row r="10" spans="1:20" x14ac:dyDescent="0.3">
      <c r="B10" s="3" t="s">
        <v>4</v>
      </c>
      <c r="C10" s="4">
        <v>4</v>
      </c>
      <c r="D10" s="5">
        <v>6.47</v>
      </c>
      <c r="E10">
        <v>1.2470000000000001</v>
      </c>
      <c r="F10">
        <v>1.246</v>
      </c>
      <c r="G10">
        <v>1.2450000000000001</v>
      </c>
      <c r="J10" s="1"/>
      <c r="K10" s="22" t="s">
        <v>17</v>
      </c>
      <c r="L10" s="23"/>
      <c r="M10" s="24">
        <v>31.21</v>
      </c>
      <c r="N10" s="22" t="s">
        <v>18</v>
      </c>
      <c r="O10" s="23"/>
      <c r="P10" s="25">
        <v>6</v>
      </c>
      <c r="Q10" s="15">
        <f>SUM(Q6:Q9)</f>
        <v>24</v>
      </c>
      <c r="R10" s="15">
        <f t="shared" ref="R10:T10" si="0">SUM(R6:R9)</f>
        <v>22.67</v>
      </c>
      <c r="S10" s="15">
        <f t="shared" si="0"/>
        <v>21.88</v>
      </c>
      <c r="T10" s="15">
        <f t="shared" si="0"/>
        <v>21.07</v>
      </c>
    </row>
    <row r="11" spans="1:20" x14ac:dyDescent="0.3">
      <c r="B11" s="3"/>
      <c r="C11" s="4"/>
      <c r="D11" s="5"/>
      <c r="E11" s="11">
        <f>E10+$G$2</f>
        <v>1.2470000000000001</v>
      </c>
      <c r="F11" s="11">
        <f>F10+$G$2</f>
        <v>1.246</v>
      </c>
      <c r="G11" s="11">
        <f>G10+$G$2</f>
        <v>1.2450000000000001</v>
      </c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20" x14ac:dyDescent="0.3">
      <c r="B12" s="26" t="s">
        <v>19</v>
      </c>
      <c r="D12" s="20">
        <f>SUM(D4:D11)</f>
        <v>25.82</v>
      </c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20" x14ac:dyDescent="0.3"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20" x14ac:dyDescent="0.3"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20" x14ac:dyDescent="0.3"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20" x14ac:dyDescent="0.3">
      <c r="B16" t="s">
        <v>0</v>
      </c>
      <c r="E16">
        <v>25</v>
      </c>
      <c r="F16" s="2">
        <v>25</v>
      </c>
      <c r="G16">
        <f>(E16-F16)*0.0007</f>
        <v>0</v>
      </c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x14ac:dyDescent="0.3">
      <c r="B17" t="s">
        <v>20</v>
      </c>
      <c r="C17" t="s">
        <v>2</v>
      </c>
      <c r="D17" t="s">
        <v>3</v>
      </c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x14ac:dyDescent="0.3">
      <c r="A18">
        <v>1</v>
      </c>
      <c r="B18" s="3" t="s">
        <v>21</v>
      </c>
      <c r="C18" s="4">
        <v>1</v>
      </c>
      <c r="D18" s="5"/>
      <c r="E18">
        <v>1.2849999999999999</v>
      </c>
      <c r="F18">
        <v>1.284</v>
      </c>
      <c r="G18">
        <v>1.2849999999999999</v>
      </c>
      <c r="I18" s="6">
        <f>MIN(E19:G19,E21:G21,E23:G23,E25:G25)</f>
        <v>1.284</v>
      </c>
      <c r="J18" s="1"/>
      <c r="K18" s="7" t="s">
        <v>5</v>
      </c>
      <c r="L18" s="7" t="s">
        <v>6</v>
      </c>
      <c r="M18" s="7" t="s">
        <v>7</v>
      </c>
      <c r="N18" s="8" t="s">
        <v>8</v>
      </c>
      <c r="O18" s="9"/>
      <c r="P18" s="9"/>
      <c r="Q18" s="7" t="s">
        <v>22</v>
      </c>
    </row>
    <row r="19" spans="1:19" x14ac:dyDescent="0.3">
      <c r="B19" s="3"/>
      <c r="C19" s="4"/>
      <c r="D19" s="5"/>
      <c r="E19" s="11">
        <f>E18+$G$2</f>
        <v>1.2849999999999999</v>
      </c>
      <c r="F19" s="11">
        <f>F18+$G$2</f>
        <v>1.284</v>
      </c>
      <c r="G19" s="11">
        <f>G18+$G$2</f>
        <v>1.2849999999999999</v>
      </c>
      <c r="I19" s="6">
        <f>MAX(E19:G19,E21:G21,E23:G23,E25:G25)</f>
        <v>1.286</v>
      </c>
      <c r="J19" s="1"/>
      <c r="K19" s="7"/>
      <c r="L19" s="7"/>
      <c r="M19" s="7"/>
      <c r="N19" s="12" t="s">
        <v>10</v>
      </c>
      <c r="O19" s="13" t="s">
        <v>11</v>
      </c>
      <c r="P19" s="12" t="s">
        <v>12</v>
      </c>
      <c r="Q19" s="7"/>
    </row>
    <row r="20" spans="1:19" ht="16.5" customHeight="1" x14ac:dyDescent="0.3">
      <c r="B20" s="3" t="s">
        <v>21</v>
      </c>
      <c r="C20" s="4">
        <v>2</v>
      </c>
      <c r="D20" s="5"/>
      <c r="E20">
        <v>1.286</v>
      </c>
      <c r="F20">
        <v>1.2849999999999999</v>
      </c>
      <c r="G20">
        <v>1.284</v>
      </c>
      <c r="J20" s="1"/>
      <c r="K20" s="12">
        <v>1</v>
      </c>
      <c r="L20" s="12" t="str">
        <f>B18</f>
        <v>CC3G182I/3G19A1</v>
      </c>
      <c r="M20" s="15">
        <f>D18</f>
        <v>0</v>
      </c>
      <c r="N20" s="16">
        <f>E19</f>
        <v>1.2849999999999999</v>
      </c>
      <c r="O20" s="17">
        <f>F19</f>
        <v>1.284</v>
      </c>
      <c r="P20" s="18">
        <f>G19</f>
        <v>1.2849999999999999</v>
      </c>
      <c r="Q20" s="15"/>
    </row>
    <row r="21" spans="1:19" x14ac:dyDescent="0.3">
      <c r="B21" s="3"/>
      <c r="C21" s="4"/>
      <c r="D21" s="5"/>
      <c r="E21" s="11">
        <f>E20+$G$2</f>
        <v>1.286</v>
      </c>
      <c r="F21" s="11">
        <f>F20+$G$2</f>
        <v>1.2849999999999999</v>
      </c>
      <c r="G21" s="11">
        <f>G20+$G$2</f>
        <v>1.284</v>
      </c>
      <c r="I21" s="20">
        <f>MAX(D18:D25)</f>
        <v>0</v>
      </c>
      <c r="J21" s="1"/>
      <c r="K21" s="12">
        <v>2</v>
      </c>
      <c r="L21" s="12" t="str">
        <f>B20</f>
        <v>CC3G182I/3G19A1</v>
      </c>
      <c r="M21" s="15">
        <f>D20</f>
        <v>0</v>
      </c>
      <c r="N21" s="18">
        <f>E21</f>
        <v>1.286</v>
      </c>
      <c r="O21" s="17">
        <f>F21</f>
        <v>1.2849999999999999</v>
      </c>
      <c r="P21" s="18">
        <f>G21</f>
        <v>1.284</v>
      </c>
      <c r="Q21" s="15"/>
    </row>
    <row r="22" spans="1:19" x14ac:dyDescent="0.3">
      <c r="B22" s="3" t="s">
        <v>21</v>
      </c>
      <c r="C22" s="4">
        <v>3</v>
      </c>
      <c r="D22" s="5"/>
      <c r="E22">
        <v>1.2849999999999999</v>
      </c>
      <c r="F22">
        <v>1.286</v>
      </c>
      <c r="G22">
        <v>1.286</v>
      </c>
      <c r="I22" s="21">
        <f>MIN(D18:D25)</f>
        <v>0</v>
      </c>
      <c r="J22" s="1"/>
      <c r="K22" s="12">
        <v>3</v>
      </c>
      <c r="L22" s="12" t="str">
        <f>B22</f>
        <v>CC3G182I/3G19A1</v>
      </c>
      <c r="M22" s="15">
        <f>D22</f>
        <v>0</v>
      </c>
      <c r="N22" s="18">
        <f>E23</f>
        <v>1.2849999999999999</v>
      </c>
      <c r="O22" s="17">
        <f>F23</f>
        <v>1.286</v>
      </c>
      <c r="P22" s="18">
        <f>G23</f>
        <v>1.286</v>
      </c>
      <c r="Q22" s="15"/>
    </row>
    <row r="23" spans="1:19" x14ac:dyDescent="0.3">
      <c r="B23" s="3"/>
      <c r="C23" s="4"/>
      <c r="D23" s="5"/>
      <c r="E23" s="11">
        <f>E22+$G$2</f>
        <v>1.2849999999999999</v>
      </c>
      <c r="F23" s="11">
        <f>F22+$G$2</f>
        <v>1.286</v>
      </c>
      <c r="G23" s="11">
        <f>G22+$G$2</f>
        <v>1.286</v>
      </c>
      <c r="J23" s="1"/>
      <c r="K23" s="12">
        <v>4</v>
      </c>
      <c r="L23" s="12" t="str">
        <f>B24</f>
        <v>CC3G182I/3G19A1</v>
      </c>
      <c r="M23" s="15">
        <f>D24</f>
        <v>0</v>
      </c>
      <c r="N23" s="18">
        <f>E25</f>
        <v>1.286</v>
      </c>
      <c r="O23" s="17">
        <f>F25</f>
        <v>1.2849999999999999</v>
      </c>
      <c r="P23" s="18">
        <f>G25</f>
        <v>1.286</v>
      </c>
      <c r="Q23" s="15"/>
    </row>
    <row r="24" spans="1:19" x14ac:dyDescent="0.3">
      <c r="B24" s="3" t="s">
        <v>21</v>
      </c>
      <c r="C24" s="4">
        <v>4</v>
      </c>
      <c r="D24" s="5"/>
      <c r="E24">
        <v>1.286</v>
      </c>
      <c r="F24">
        <v>1.2849999999999999</v>
      </c>
      <c r="G24">
        <v>1.286</v>
      </c>
      <c r="J24" s="1"/>
      <c r="K24" s="22" t="s">
        <v>17</v>
      </c>
      <c r="L24" s="23"/>
      <c r="M24" s="24"/>
      <c r="N24" s="22" t="s">
        <v>18</v>
      </c>
      <c r="O24" s="23"/>
      <c r="P24" s="25">
        <v>6</v>
      </c>
      <c r="Q24" s="15"/>
    </row>
    <row r="25" spans="1:19" x14ac:dyDescent="0.3">
      <c r="B25" s="3"/>
      <c r="C25" s="4"/>
      <c r="D25" s="5"/>
      <c r="E25" s="11">
        <f>E24+$G$2</f>
        <v>1.286</v>
      </c>
      <c r="F25" s="11">
        <f>F24+$G$2</f>
        <v>1.2849999999999999</v>
      </c>
      <c r="G25" s="11">
        <f>G24+$G$2</f>
        <v>1.286</v>
      </c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 x14ac:dyDescent="0.3">
      <c r="B26" s="26" t="s">
        <v>19</v>
      </c>
      <c r="D26" s="20">
        <f>SUM(D18:D25)</f>
        <v>0</v>
      </c>
      <c r="J26" s="1"/>
      <c r="K26" s="1"/>
      <c r="L26" s="1"/>
      <c r="M26" s="1"/>
      <c r="N26" s="1"/>
      <c r="O26" s="1"/>
      <c r="P26" s="1"/>
      <c r="Q26" s="1"/>
      <c r="R26" s="1"/>
      <c r="S26" s="1"/>
    </row>
  </sheetData>
  <mergeCells count="38">
    <mergeCell ref="K24:L24"/>
    <mergeCell ref="N24:O24"/>
    <mergeCell ref="B22:B23"/>
    <mergeCell ref="C22:C23"/>
    <mergeCell ref="D22:D23"/>
    <mergeCell ref="B24:B25"/>
    <mergeCell ref="C24:C25"/>
    <mergeCell ref="D24:D25"/>
    <mergeCell ref="M18:M19"/>
    <mergeCell ref="N18:P18"/>
    <mergeCell ref="Q18:Q19"/>
    <mergeCell ref="B20:B21"/>
    <mergeCell ref="C20:C21"/>
    <mergeCell ref="D20:D21"/>
    <mergeCell ref="B10:B11"/>
    <mergeCell ref="C10:C11"/>
    <mergeCell ref="D10:D11"/>
    <mergeCell ref="K10:L10"/>
    <mergeCell ref="N10:O10"/>
    <mergeCell ref="B18:B19"/>
    <mergeCell ref="C18:C19"/>
    <mergeCell ref="D18:D19"/>
    <mergeCell ref="K18:K19"/>
    <mergeCell ref="L18:L19"/>
    <mergeCell ref="N4:P4"/>
    <mergeCell ref="Q4:T4"/>
    <mergeCell ref="B6:B7"/>
    <mergeCell ref="C6:C7"/>
    <mergeCell ref="D6:D7"/>
    <mergeCell ref="B8:B9"/>
    <mergeCell ref="C8:C9"/>
    <mergeCell ref="D8:D9"/>
    <mergeCell ref="B4:B5"/>
    <mergeCell ref="C4:C5"/>
    <mergeCell ref="D4:D5"/>
    <mergeCell ref="K4:K5"/>
    <mergeCell ref="L4:L5"/>
    <mergeCell ref="M4:M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240502(동부플렌트)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2024-05-03T05:07:22Z</dcterms:created>
  <dcterms:modified xsi:type="dcterms:W3CDTF">2024-05-03T05:07:55Z</dcterms:modified>
</cp:coreProperties>
</file>