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2"/>
  </bookViews>
  <sheets>
    <sheet name="정류기" sheetId="23" r:id="rId1"/>
    <sheet name="비상발전기" sheetId="24" r:id="rId2"/>
    <sheet name="수신기" sheetId="26" r:id="rId3"/>
    <sheet name="Sheet2" sheetId="25" r:id="rId4"/>
  </sheets>
  <definedNames>
    <definedName name="_xlnm._FilterDatabase" localSheetId="1" hidden="1">비상발전기!$A$6:$D$46</definedName>
    <definedName name="_xlnm._FilterDatabase" localSheetId="2" hidden="1">수신기!$A$6:$D$46</definedName>
    <definedName name="_xlnm._FilterDatabase" localSheetId="0" hidden="1">정류기!$A$6:$D$46</definedName>
  </definedNames>
  <calcPr calcId="162913"/>
</workbook>
</file>

<file path=xl/calcChain.xml><?xml version="1.0" encoding="utf-8"?>
<calcChain xmlns="http://schemas.openxmlformats.org/spreadsheetml/2006/main">
  <c r="D114" i="26" l="1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G11" i="26"/>
  <c r="D11" i="26"/>
  <c r="D10" i="26"/>
  <c r="D9" i="26"/>
  <c r="H8" i="26"/>
  <c r="G8" i="26"/>
  <c r="D8" i="26"/>
  <c r="H7" i="26"/>
  <c r="G7" i="26"/>
  <c r="D7" i="26"/>
  <c r="O3" i="26"/>
  <c r="O3" i="24"/>
  <c r="D114" i="24" l="1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G8" i="24"/>
  <c r="D8" i="24"/>
  <c r="H7" i="24"/>
  <c r="G7" i="24"/>
  <c r="D7" i="24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<sst xmlns="http://schemas.openxmlformats.org/spreadsheetml/2006/main" count="108" uniqueCount="43">
  <si>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</si>
  <si>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</si>
  <si>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</si>
  <si>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</si>
  <si>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</si>
  <si>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</si>
  <si>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</si>
  <si>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</si>
  <si>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</si>
  <si>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</si>
  <si>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</si>
  <si>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</si>
  <si>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</si>
  <si>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</si>
  <si>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</si>
  <si>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</si>
  <si>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</si>
  <si>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</si>
  <si>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</si>
  <si>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</si>
  <si>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</si>
  <si>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</si>
  <si>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</si>
  <si>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</si>
  <si>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</si>
  <si>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전기실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</si>
  <si>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</si>
  <si>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</si>
  <si>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</si>
  <si>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</si>
  <si>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</si>
  <si>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</si>
  <si>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32023-06-08</t>
    <phoneticPr fontId="19" type="noConversion"/>
  </si>
  <si>
    <t>ESP</t>
    <phoneticPr fontId="19" type="noConversion"/>
  </si>
  <si>
    <t>#8-'23.06월 교체</t>
    <phoneticPr fontId="19" type="noConversion"/>
  </si>
  <si>
    <t>백동LH1단지</t>
    <phoneticPr fontId="19" type="noConversion"/>
  </si>
  <si>
    <t>2020.09.03</t>
    <phoneticPr fontId="19" type="noConversion"/>
  </si>
  <si>
    <t>2020.10.05</t>
    <phoneticPr fontId="19" type="noConversion"/>
  </si>
  <si>
    <t>2022.02.12</t>
    <phoneticPr fontId="19" type="noConversion"/>
  </si>
  <si>
    <t>2022.03.05</t>
    <phoneticPr fontId="19" type="noConversion"/>
  </si>
  <si>
    <t>방재실 수신기</t>
    <phoneticPr fontId="19" type="noConversion"/>
  </si>
  <si>
    <t>2021.01.12</t>
    <phoneticPr fontId="19" type="noConversion"/>
  </si>
  <si>
    <t>2021.02.22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</si>
</sst>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35</v>
      </c>
      <c r="C3" s="12" t="s">
        <v>25</v>
      </c>
      <c r="D3" s="12" t="s">
        <v>26</v>
      </c>
      <c r="E3" s="7" t="s">
        <v>33</v>
      </c>
      <c r="F3" s="9">
        <v>100</v>
      </c>
      <c r="G3" s="16" t="s">
        <v>36</v>
      </c>
      <c r="H3" s="16" t="s">
        <v>37</v>
      </c>
      <c r="I3" s="8"/>
      <c r="J3" s="9">
        <v>9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13.01</v>
      </c>
      <c r="C7" s="33">
        <v>3.61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13.15</v>
      </c>
      <c r="H7" s="18">
        <f>MAX(C7:C114)</f>
        <v>3.96</v>
      </c>
      <c r="J7"/>
      <c r="K7"/>
    </row>
    <row r="8" spans="1:15">
      <c r="A8" s="23">
        <v>2</v>
      </c>
      <c r="B8" s="33">
        <v>13.1</v>
      </c>
      <c r="C8" s="33">
        <v>3.41</v>
      </c>
      <c r="D8" s="6" t="e">
        <f t="shared" si="0"/>
        <v>#DIV/0!</v>
      </c>
      <c r="E8" s="5"/>
      <c r="F8" s="24" t="s">
        <v>24</v>
      </c>
      <c r="G8" s="18">
        <f>MIN(B7:B114)</f>
        <v>13.01</v>
      </c>
      <c r="H8" s="18">
        <f>MIN(C7:C114)</f>
        <v>3.29</v>
      </c>
      <c r="J8"/>
      <c r="K8"/>
    </row>
    <row r="9" spans="1:15">
      <c r="A9" s="23">
        <v>3</v>
      </c>
      <c r="B9" s="33">
        <v>13.05</v>
      </c>
      <c r="C9" s="33">
        <v>3.42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</v>
      </c>
      <c r="C10" s="33">
        <v>3.51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13.01</v>
      </c>
      <c r="C11" s="33">
        <v>3.33</v>
      </c>
      <c r="D11" s="6" t="e">
        <f t="shared" si="0"/>
        <v>#DIV/0!</v>
      </c>
      <c r="E11" s="5"/>
      <c r="F11" s="24" t="s">
        <v>21</v>
      </c>
      <c r="G11" s="19">
        <f>SUM(B7:B114)</f>
        <v>117.65</v>
      </c>
      <c r="H11" s="18">
        <f>G11/$J$3</f>
        <v>13.072222222222223</v>
      </c>
      <c r="J11"/>
      <c r="K11"/>
    </row>
    <row r="12" spans="1:15">
      <c r="A12" s="23">
        <v>6</v>
      </c>
      <c r="B12" s="33">
        <v>13.06</v>
      </c>
      <c r="C12" s="33">
        <v>3.29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13.04</v>
      </c>
      <c r="C13" s="33">
        <v>3.96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13.15</v>
      </c>
      <c r="C14" s="33">
        <v>3.46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13.13</v>
      </c>
      <c r="C15" s="33">
        <v>3.53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6">
        <v>11</v>
      </c>
      <c r="B17" s="37"/>
      <c r="C17" s="37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6">
        <v>107</v>
      </c>
      <c r="B113" s="37"/>
      <c r="C113" s="37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 t="s">
        <v>34</v>
      </c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B7" sqref="B7:C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35</v>
      </c>
      <c r="C3" s="12" t="s">
        <v>25</v>
      </c>
      <c r="D3" s="12" t="s">
        <v>26</v>
      </c>
      <c r="E3" s="7" t="s">
        <v>33</v>
      </c>
      <c r="F3" s="9">
        <v>200</v>
      </c>
      <c r="G3" s="16" t="s">
        <v>38</v>
      </c>
      <c r="H3" s="16" t="s">
        <v>39</v>
      </c>
      <c r="I3" s="8"/>
      <c r="J3" s="9">
        <v>2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13.07</v>
      </c>
      <c r="C7" s="33">
        <v>2.37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13.11</v>
      </c>
      <c r="H7" s="18">
        <f>MAX(C7:C114)</f>
        <v>2.37</v>
      </c>
      <c r="J7"/>
      <c r="K7"/>
    </row>
    <row r="8" spans="1:15">
      <c r="A8" s="23">
        <v>2</v>
      </c>
      <c r="B8" s="33">
        <v>13.11</v>
      </c>
      <c r="C8" s="33">
        <v>2.36</v>
      </c>
      <c r="D8" s="6" t="e">
        <f t="shared" si="0"/>
        <v>#DIV/0!</v>
      </c>
      <c r="E8" s="5"/>
      <c r="F8" s="24" t="s">
        <v>24</v>
      </c>
      <c r="G8" s="18">
        <f>MIN(B7:B114)</f>
        <v>13.07</v>
      </c>
      <c r="H8" s="18">
        <f>MIN(C7:C114)</f>
        <v>2.36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f>SUM(B7:B114)</f>
        <v>26.18</v>
      </c>
      <c r="H11" s="18">
        <f>G11/$J$3</f>
        <v>13.09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6">
        <v>11</v>
      </c>
      <c r="B17" s="37"/>
      <c r="C17" s="37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6">
        <v>107</v>
      </c>
      <c r="B113" s="37"/>
      <c r="C113" s="37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B7" sqref="B7:C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 t="s">
        <v>32</v>
      </c>
      <c r="B3" s="12" t="s">
        <v>35</v>
      </c>
      <c r="C3" s="12" t="s">
        <v>40</v>
      </c>
      <c r="D3" s="12" t="s">
        <v>26</v>
      </c>
      <c r="E3" s="7" t="s">
        <v>33</v>
      </c>
      <c r="F3" s="9">
        <v>150</v>
      </c>
      <c r="G3" s="16" t="s">
        <v>41</v>
      </c>
      <c r="H3" s="16" t="s">
        <v>42</v>
      </c>
      <c r="I3" s="8"/>
      <c r="J3" s="9">
        <v>2</v>
      </c>
      <c r="K3" s="17">
        <v>25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12.76</v>
      </c>
      <c r="C7" s="33">
        <v>2.41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12.77</v>
      </c>
      <c r="H7" s="18">
        <f>MAX(C7:C114)</f>
        <v>2.41</v>
      </c>
      <c r="J7"/>
      <c r="K7"/>
    </row>
    <row r="8" spans="1:15">
      <c r="A8" s="23">
        <v>2</v>
      </c>
      <c r="B8" s="33">
        <v>12.77</v>
      </c>
      <c r="C8" s="33">
        <v>2.39</v>
      </c>
      <c r="D8" s="6" t="e">
        <f t="shared" si="0"/>
        <v>#DIV/0!</v>
      </c>
      <c r="E8" s="5"/>
      <c r="F8" s="24" t="s">
        <v>24</v>
      </c>
      <c r="G8" s="18">
        <f>MIN(B7:B114)</f>
        <v>12.76</v>
      </c>
      <c r="H8" s="18">
        <f>MIN(C7:C114)</f>
        <v>2.39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f>SUM(B7:B114)</f>
        <v>25.53</v>
      </c>
      <c r="H11" s="18">
        <f>G11/$J$3</f>
        <v>12.765000000000001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6">
        <v>11</v>
      </c>
      <c r="B17" s="37"/>
      <c r="C17" s="37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6">
        <v>35</v>
      </c>
      <c r="B41" s="37"/>
      <c r="C41" s="37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6">
        <v>107</v>
      </c>
      <c r="B113" s="37"/>
      <c r="C113" s="37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40"/>
    <col min="6" max="6" width="6" style="40" customWidth="1"/>
    <col min="7" max="7" width="9" style="40"/>
    <col min="8" max="8" width="13.75" style="40" bestFit="1" customWidth="1"/>
    <col min="9" max="9" width="9" style="40"/>
    <col min="10" max="10" width="6.5" style="40" customWidth="1"/>
    <col min="11" max="11" width="9" style="40"/>
    <col min="12" max="12" width="13.625" style="40" bestFit="1" customWidth="1"/>
    <col min="13" max="16384" width="9" style="40"/>
  </cols>
  <sheetData>
    <row r="6" spans="6:12">
      <c r="F6" s="39" t="s">
        <v>27</v>
      </c>
      <c r="G6" s="39"/>
      <c r="H6" s="39"/>
      <c r="J6" s="39" t="s">
        <v>31</v>
      </c>
      <c r="K6" s="39"/>
      <c r="L6" s="39"/>
    </row>
    <row r="7" spans="6:12">
      <c r="F7" s="41" t="s">
        <v>28</v>
      </c>
      <c r="G7" s="41" t="s">
        <v>29</v>
      </c>
      <c r="H7" s="41" t="s">
        <v>30</v>
      </c>
      <c r="J7" s="41" t="s">
        <v>28</v>
      </c>
      <c r="K7" s="41" t="s">
        <v>29</v>
      </c>
      <c r="L7" s="41" t="s">
        <v>30</v>
      </c>
    </row>
    <row r="8" spans="6:12">
      <c r="F8" s="41">
        <v>1</v>
      </c>
      <c r="G8" s="41">
        <v>12.78</v>
      </c>
      <c r="H8" s="42">
        <v>5.48</v>
      </c>
      <c r="J8" s="41">
        <v>1</v>
      </c>
      <c r="K8" s="41">
        <v>13.33</v>
      </c>
      <c r="L8" s="42">
        <v>2.2799999999999998</v>
      </c>
    </row>
    <row r="9" spans="6:12">
      <c r="F9" s="41">
        <v>2</v>
      </c>
      <c r="G9" s="41">
        <v>12.81</v>
      </c>
      <c r="H9" s="42">
        <v>5.78</v>
      </c>
      <c r="J9" s="41">
        <v>2</v>
      </c>
      <c r="K9" s="41">
        <v>13.22</v>
      </c>
      <c r="L9" s="42">
        <v>2.2000000000000002</v>
      </c>
    </row>
    <row r="10" spans="6:12">
      <c r="F10" s="41">
        <v>3</v>
      </c>
      <c r="G10" s="41">
        <v>12.81</v>
      </c>
      <c r="H10" s="42">
        <v>4.6399999999999997</v>
      </c>
    </row>
    <row r="11" spans="6:12">
      <c r="F11" s="41">
        <v>4</v>
      </c>
      <c r="G11" s="41">
        <v>12.79</v>
      </c>
      <c r="H11" s="42">
        <v>8.5500000000000007</v>
      </c>
    </row>
    <row r="12" spans="6:12">
      <c r="F12" s="41">
        <v>5</v>
      </c>
      <c r="G12" s="41">
        <v>12.79</v>
      </c>
      <c r="H12" s="42">
        <v>4.6500000000000004</v>
      </c>
    </row>
    <row r="13" spans="6:12">
      <c r="F13" s="41">
        <v>6</v>
      </c>
      <c r="G13" s="41">
        <v>12.79</v>
      </c>
      <c r="H13" s="42">
        <v>4.5999999999999996</v>
      </c>
    </row>
    <row r="14" spans="6:12">
      <c r="F14" s="41">
        <v>7</v>
      </c>
      <c r="G14" s="41">
        <v>12.78</v>
      </c>
      <c r="H14" s="42">
        <v>4.71</v>
      </c>
    </row>
    <row r="15" spans="6:12">
      <c r="F15" s="41">
        <v>8</v>
      </c>
      <c r="G15" s="41">
        <v>12.58</v>
      </c>
      <c r="H15" s="42">
        <v>10.54</v>
      </c>
    </row>
    <row r="16" spans="6:12">
      <c r="F16" s="41">
        <v>9</v>
      </c>
      <c r="G16" s="41">
        <v>12.79</v>
      </c>
      <c r="H16" s="42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수신기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2023-06-08T07:31:55Z</dcterms:modified>
</cp:coreProperties>
</file>