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223 롯데아울렛 아시아폴리스점\"/>
    </mc:Choice>
  </mc:AlternateContent>
  <bookViews>
    <workbookView xWindow="0" yWindow="0" windowWidth="18720" windowHeight="8235" activeTab="4"/>
  </bookViews>
  <sheets>
    <sheet name="조작전원용" sheetId="14" r:id="rId1"/>
    <sheet name="발전기 시동용 1" sheetId="18" r:id="rId2"/>
    <sheet name="발전기 시동용2" sheetId="12" r:id="rId3"/>
    <sheet name="통신용" sheetId="13" r:id="rId4"/>
    <sheet name="방송용" sheetId="15" r:id="rId5"/>
    <sheet name="전산용" sheetId="17" r:id="rId6"/>
  </sheets>
  <definedNames>
    <definedName name="_xlnm._FilterDatabase" localSheetId="1" hidden="1">'발전기 시동용 1'!$A$3:$I$7</definedName>
    <definedName name="_xlnm._FilterDatabase" localSheetId="2" hidden="1">'발전기 시동용2'!$A$3:$I$5</definedName>
    <definedName name="_xlnm._FilterDatabase" localSheetId="4" hidden="1">방송용!$A$3:$I$7</definedName>
    <definedName name="_xlnm._FilterDatabase" localSheetId="5" hidden="1">전산용!$A$3:$I$67</definedName>
    <definedName name="_xlnm._FilterDatabase" localSheetId="0" hidden="1">조작전원용!$A$3:$I$12</definedName>
    <definedName name="_xlnm._FilterDatabase" localSheetId="3" hidden="1">통신용!$A$3:$I$11</definedName>
  </definedNames>
  <calcPr calcId="162913"/>
</workbook>
</file>

<file path=xl/calcChain.xml><?xml version="1.0" encoding="utf-8"?>
<calcChain xmlns="http://schemas.openxmlformats.org/spreadsheetml/2006/main">
  <c r="I4" i="18" l="1"/>
  <c r="I5" i="18"/>
  <c r="I6" i="18"/>
  <c r="I7" i="18"/>
  <c r="E8" i="18"/>
  <c r="F8" i="18"/>
  <c r="I8" i="18"/>
  <c r="E9" i="18"/>
  <c r="F9" i="18"/>
  <c r="I9" i="18"/>
  <c r="E10" i="18"/>
  <c r="F10" i="18"/>
  <c r="I10" i="18"/>
  <c r="I5" i="17" l="1"/>
  <c r="I6" i="17"/>
  <c r="I7" i="17"/>
  <c r="I8" i="17"/>
  <c r="I9" i="17"/>
  <c r="I10" i="17"/>
  <c r="I11" i="17"/>
  <c r="I12" i="17"/>
  <c r="I13" i="17"/>
  <c r="I14" i="17"/>
  <c r="I15" i="17"/>
  <c r="I16" i="17"/>
  <c r="I17" i="17"/>
  <c r="I18" i="17"/>
  <c r="I19" i="17"/>
  <c r="I20" i="17"/>
  <c r="I21" i="17"/>
  <c r="I22" i="17"/>
  <c r="I23" i="17"/>
  <c r="I24" i="17"/>
  <c r="I25" i="17"/>
  <c r="I26" i="17"/>
  <c r="I27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41" i="17"/>
  <c r="I42" i="17"/>
  <c r="I43" i="17"/>
  <c r="I44" i="17"/>
  <c r="I45" i="17"/>
  <c r="I46" i="17"/>
  <c r="I47" i="17"/>
  <c r="I48" i="17"/>
  <c r="I49" i="17"/>
  <c r="I50" i="17"/>
  <c r="I51" i="17"/>
  <c r="I52" i="17"/>
  <c r="I53" i="17"/>
  <c r="I54" i="17"/>
  <c r="I55" i="17"/>
  <c r="I56" i="17"/>
  <c r="I57" i="17"/>
  <c r="I58" i="17"/>
  <c r="I4" i="17"/>
  <c r="I59" i="17"/>
  <c r="I70" i="17" s="1"/>
  <c r="I60" i="17"/>
  <c r="I61" i="17"/>
  <c r="I62" i="17"/>
  <c r="I63" i="17"/>
  <c r="I64" i="17"/>
  <c r="I65" i="17"/>
  <c r="I66" i="17"/>
  <c r="I67" i="17"/>
  <c r="F70" i="17"/>
  <c r="E70" i="17"/>
  <c r="F69" i="17"/>
  <c r="E69" i="17"/>
  <c r="F68" i="17"/>
  <c r="E68" i="17"/>
  <c r="F10" i="15"/>
  <c r="E10" i="15"/>
  <c r="F9" i="15"/>
  <c r="E9" i="15"/>
  <c r="F8" i="15"/>
  <c r="E8" i="15"/>
  <c r="I7" i="15"/>
  <c r="I6" i="15"/>
  <c r="I5" i="15"/>
  <c r="I4" i="15"/>
  <c r="I10" i="15" s="1"/>
  <c r="I6" i="13"/>
  <c r="I7" i="13"/>
  <c r="I5" i="13"/>
  <c r="I8" i="13"/>
  <c r="I9" i="13"/>
  <c r="I68" i="17" l="1"/>
  <c r="I69" i="17"/>
  <c r="I8" i="15"/>
  <c r="I9" i="15"/>
  <c r="I4" i="14"/>
  <c r="I5" i="14"/>
  <c r="I6" i="14"/>
  <c r="I7" i="14"/>
  <c r="I8" i="14"/>
  <c r="I9" i="14"/>
  <c r="I10" i="14"/>
  <c r="I11" i="14"/>
  <c r="I12" i="14"/>
  <c r="E13" i="14"/>
  <c r="F13" i="14"/>
  <c r="E14" i="14"/>
  <c r="F14" i="14"/>
  <c r="E15" i="14"/>
  <c r="F15" i="14"/>
  <c r="I15" i="14" l="1"/>
  <c r="I14" i="14"/>
  <c r="I13" i="14"/>
  <c r="F14" i="13"/>
  <c r="E14" i="13"/>
  <c r="F13" i="13"/>
  <c r="E13" i="13"/>
  <c r="F12" i="13"/>
  <c r="E12" i="13"/>
  <c r="I11" i="13"/>
  <c r="I10" i="13"/>
  <c r="I4" i="13"/>
  <c r="F8" i="12"/>
  <c r="E8" i="12"/>
  <c r="F7" i="12"/>
  <c r="E7" i="12"/>
  <c r="F6" i="12"/>
  <c r="E6" i="12"/>
  <c r="I5" i="12"/>
  <c r="I4" i="12"/>
  <c r="I14" i="13" l="1"/>
  <c r="I13" i="13"/>
  <c r="I12" i="13"/>
  <c r="I8" i="12"/>
  <c r="I6" i="12"/>
  <c r="I7" i="12"/>
</calcChain>
</file>

<file path=xl/sharedStrings.xml><?xml version="1.0" encoding="utf-8"?>
<sst xmlns="http://schemas.openxmlformats.org/spreadsheetml/2006/main" count="441" uniqueCount="64">
  <si>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</si>
  <si>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</si>
  <si>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</si>
  <si>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</si>
  <si>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</si>
  <si>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</si>
  <si>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</si>
  <si>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</si>
  <si>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</si>
  <si>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</si>
  <si>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</si>
  <si>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</si>
  <si>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</si>
  <si>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</si>
  <si>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</si>
  <si>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</si>
  <si>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</si>
  <si>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</si>
  <si>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</si>
  <si>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</si>
  <si>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RP 200</t>
    <phoneticPr fontId="19" type="noConversion"/>
  </si>
  <si>
    <t>방송용</t>
    <phoneticPr fontId="19" type="noConversion"/>
  </si>
  <si>
    <t>-</t>
    <phoneticPr fontId="19" type="noConversion"/>
  </si>
  <si>
    <t>조작전원용</t>
    <phoneticPr fontId="19" type="noConversion"/>
  </si>
  <si>
    <r>
      <t>내부저항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</si>
  <si>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</si>
  <si>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</si>
  <si>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</si>
  <si>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제조일자</t>
    <phoneticPr fontId="19" type="noConversion"/>
  </si>
  <si>
    <t>2023.08.11</t>
    <phoneticPr fontId="19" type="noConversion"/>
  </si>
  <si>
    <t>롯데아울렛 이시아폴리스점</t>
    <phoneticPr fontId="19" type="noConversion"/>
  </si>
  <si>
    <t>발전기 시동용2</t>
    <phoneticPr fontId="19" type="noConversion"/>
  </si>
  <si>
    <t>RP 150</t>
    <phoneticPr fontId="19" type="noConversion"/>
  </si>
  <si>
    <t>롯데아울레 이시아폴리스점</t>
    <phoneticPr fontId="19" type="noConversion"/>
  </si>
  <si>
    <t>1</t>
    <phoneticPr fontId="19" type="noConversion"/>
  </si>
  <si>
    <t>2</t>
  </si>
  <si>
    <t>3</t>
  </si>
  <si>
    <t>4</t>
  </si>
  <si>
    <t>5</t>
  </si>
  <si>
    <t>6</t>
  </si>
  <si>
    <t>7</t>
  </si>
  <si>
    <t>8</t>
  </si>
  <si>
    <t>9</t>
  </si>
  <si>
    <r>
      <t xml:space="preserve">KB200-12(아트라스 </t>
    </r>
    <r>
      <rPr>
        <sz val="11"/>
        <color theme="1"/>
        <rFont val="Gulim"/>
        <family val="3"/>
        <charset val="129"/>
      </rPr>
      <t>社)</t>
    </r>
    <phoneticPr fontId="19" type="noConversion"/>
  </si>
  <si>
    <t>2019.06.15</t>
    <phoneticPr fontId="19" type="noConversion"/>
  </si>
  <si>
    <t>-</t>
    <phoneticPr fontId="19" type="noConversion"/>
  </si>
  <si>
    <t>ESP200-12</t>
    <phoneticPr fontId="19" type="noConversion"/>
  </si>
  <si>
    <t>2021.04.12</t>
    <phoneticPr fontId="19" type="noConversion"/>
  </si>
  <si>
    <t>4(2EA X 2장비)</t>
    <phoneticPr fontId="19" type="noConversion"/>
  </si>
  <si>
    <t>통신용</t>
    <phoneticPr fontId="19" type="noConversion"/>
  </si>
  <si>
    <t>측정불가</t>
    <phoneticPr fontId="19" type="noConversion"/>
  </si>
  <si>
    <r>
      <t xml:space="preserve">GPL12400
(CSB BATTERY </t>
    </r>
    <r>
      <rPr>
        <sz val="11"/>
        <color theme="1"/>
        <rFont val="Gulim"/>
        <family val="3"/>
        <charset val="129"/>
      </rPr>
      <t>社)</t>
    </r>
    <phoneticPr fontId="19" type="noConversion"/>
  </si>
  <si>
    <t>2020.10.22</t>
    <phoneticPr fontId="19" type="noConversion"/>
  </si>
  <si>
    <t>전산용</t>
    <phoneticPr fontId="19" type="noConversion"/>
  </si>
  <si>
    <t>공간협소로 측정불가</t>
    <phoneticPr fontId="19" type="noConversion"/>
  </si>
  <si>
    <t>1. 사용기간 : 2 년 6개월
2. 설치 형태 : 2EA X 2병렬
3. 내부저항 : 이상없음
4. 충전 전압 : 이상없음
5. 점검 결과 :  이상없음</t>
    <phoneticPr fontId="19" type="noConversion"/>
  </si>
  <si>
    <t>발전기 시동용 1호기</t>
    <phoneticPr fontId="19" type="noConversion"/>
  </si>
  <si>
    <t>롯데아울렛 아시아폴리스점</t>
    <phoneticPr fontId="19" type="noConversion"/>
  </si>
  <si>
    <t>2</t>
    <phoneticPr fontId="19" type="noConversion"/>
  </si>
  <si>
    <t>1. 전지 전압 및 내부저항 : 과충전으로 충전 전압 조정 권고
2. 기대수명종료 도래에 따른 구매 권유</t>
    <phoneticPr fontId="19" type="noConversion"/>
  </si>
  <si>
    <t>1. 전지 전압 및 내부저항 : 부족충전으로 충전전압 조정 권고
2. 기대수명종료 도래로 인한 교체 권유</t>
    <phoneticPr fontId="19" type="noConversion"/>
  </si>
  <si>
    <t>1. 전지 전압 및 내부저항 : 기대수명종료 
2. 장비 열기로 인한 온도 관리 및 환기 취약 개소
  → 사용환경 개선 요청</t>
    <phoneticPr fontId="19" type="noConversion"/>
  </si>
  <si>
    <t>6(2EA X 3장비)</t>
    <phoneticPr fontId="19" type="noConversion"/>
  </si>
  <si>
    <t>1. 6년 운용 제품으로 교체 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</si>
</sst>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mm&quot;월&quot;\ dd&quot;일&quot;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Gulim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0" fontId="20" fillId="33" borderId="10" xfId="0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49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 shrinkToFit="1"/>
    </xf>
    <xf numFmtId="0" fontId="20" fillId="33" borderId="13" xfId="42" applyFont="1" applyFill="1" applyBorder="1" applyAlignment="1">
      <alignment horizontal="center"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79" fontId="20" fillId="33" borderId="13" xfId="42" applyNumberFormat="1" applyFont="1" applyFill="1" applyBorder="1" applyAlignment="1">
      <alignment horizontal="center" vertical="center" shrinkToFi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2" fontId="20" fillId="0" borderId="14" xfId="0" applyNumberFormat="1" applyFont="1" applyFill="1" applyBorder="1" applyAlignment="1">
      <alignment horizontal="center" vertical="center"/>
    </xf>
    <xf numFmtId="2" fontId="20" fillId="0" borderId="16" xfId="0" applyNumberFormat="1" applyFont="1" applyFill="1" applyBorder="1" applyAlignment="1">
      <alignment horizontal="center" vertical="center"/>
    </xf>
    <xf numFmtId="177" fontId="20" fillId="33" borderId="14" xfId="42" applyNumberFormat="1" applyFont="1" applyFill="1" applyBorder="1" applyAlignment="1">
      <alignment horizontal="center" vertical="center"/>
    </xf>
    <xf numFmtId="177" fontId="20" fillId="33" borderId="16" xfId="42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g"/><Relationship Id="rId2" Type="http://schemas.openxmlformats.org/officeDocument/2006/relationships/image" Target="../media/image12.jpg"/><Relationship Id="rId1" Type="http://schemas.openxmlformats.org/officeDocument/2006/relationships/image" Target="../media/image11.jpeg"/><Relationship Id="rId4" Type="http://schemas.openxmlformats.org/officeDocument/2006/relationships/image" Target="../media/image1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jpeg"/><Relationship Id="rId2" Type="http://schemas.openxmlformats.org/officeDocument/2006/relationships/image" Target="../media/image16.jpg"/><Relationship Id="rId1" Type="http://schemas.openxmlformats.org/officeDocument/2006/relationships/image" Target="../media/image1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334495</xdr:colOff>
      <xdr:row>15</xdr:row>
      <xdr:rowOff>102762</xdr:rowOff>
    </xdr:from>
    <xdr:to>
      <xdr:col>8</xdr:col>
      <xdr:colOff>1356159</xdr:colOff>
      <xdr:row>15</xdr:row>
      <xdr:rowOff>1736912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F8F4F58-7DB6-4340-B6CB-3C23B22C25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258" r="20380" b="34933"/>
        <a:stretch/>
      </xdr:blipFill>
      <xdr:spPr>
        <a:xfrm rot="5400000">
          <a:off x="7726693" y="3210475"/>
          <a:ext cx="1634150" cy="3173194"/>
        </a:xfrm>
        <a:prstGeom prst="rect">
          <a:avLst/>
        </a:prstGeom>
      </xdr:spPr>
    </xdr:pic>
    <xdr:clientData/>
  </xdr:twoCellAnchor>
  <xdr:twoCellAnchor editAs="oneCell">
    <xdr:from>
      <xdr:col>6</xdr:col>
      <xdr:colOff>399605</xdr:colOff>
      <xdr:row>16</xdr:row>
      <xdr:rowOff>298748</xdr:rowOff>
    </xdr:from>
    <xdr:to>
      <xdr:col>8</xdr:col>
      <xdr:colOff>1248523</xdr:colOff>
      <xdr:row>16</xdr:row>
      <xdr:rowOff>2218765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0E5666E-754D-477F-9F89-6DECA22E71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148" t="34738" r="28458" b="17655"/>
        <a:stretch/>
      </xdr:blipFill>
      <xdr:spPr>
        <a:xfrm rot="16200000">
          <a:off x="7562496" y="5507151"/>
          <a:ext cx="1920017" cy="3000448"/>
        </a:xfrm>
        <a:prstGeom prst="rect">
          <a:avLst/>
        </a:prstGeom>
      </xdr:spPr>
    </xdr:pic>
    <xdr:clientData/>
  </xdr:twoCellAnchor>
  <xdr:twoCellAnchor editAs="oneCell">
    <xdr:from>
      <xdr:col>1</xdr:col>
      <xdr:colOff>259416</xdr:colOff>
      <xdr:row>16</xdr:row>
      <xdr:rowOff>91326</xdr:rowOff>
    </xdr:from>
    <xdr:to>
      <xdr:col>2</xdr:col>
      <xdr:colOff>282052</xdr:colOff>
      <xdr:row>16</xdr:row>
      <xdr:rowOff>2375645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69A2B948-155D-4F8F-880E-E224BA2EDF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70" t="18699" r="14593" b="4798"/>
        <a:stretch/>
      </xdr:blipFill>
      <xdr:spPr>
        <a:xfrm>
          <a:off x="1391210" y="5839944"/>
          <a:ext cx="1770754" cy="2284319"/>
        </a:xfrm>
        <a:prstGeom prst="rect">
          <a:avLst/>
        </a:prstGeom>
      </xdr:spPr>
    </xdr:pic>
    <xdr:clientData/>
  </xdr:twoCellAnchor>
  <xdr:twoCellAnchor editAs="oneCell">
    <xdr:from>
      <xdr:col>2</xdr:col>
      <xdr:colOff>511884</xdr:colOff>
      <xdr:row>16</xdr:row>
      <xdr:rowOff>93233</xdr:rowOff>
    </xdr:from>
    <xdr:to>
      <xdr:col>4</xdr:col>
      <xdr:colOff>537881</xdr:colOff>
      <xdr:row>16</xdr:row>
      <xdr:rowOff>2383042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4EBBE79A-A40C-462F-AFDD-0AA9431EE3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788" t="48288" r="29811" b="13585"/>
        <a:stretch/>
      </xdr:blipFill>
      <xdr:spPr>
        <a:xfrm>
          <a:off x="3391796" y="5841851"/>
          <a:ext cx="1930997" cy="22898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414617</xdr:colOff>
      <xdr:row>11</xdr:row>
      <xdr:rowOff>112059</xdr:rowOff>
    </xdr:from>
    <xdr:ext cx="2930562" cy="1867058"/>
    <xdr:pic>
      <xdr:nvPicPr>
        <xdr:cNvPr id="2" name="그림 1">
          <a:extLst>
            <a:ext uri="{FF2B5EF4-FFF2-40B4-BE49-F238E27FC236}">
              <a16:creationId xmlns:a16="http://schemas.microsoft.com/office/drawing/2014/main" id="{581DCFCB-E4F6-4BF8-BC0F-4797700E12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0417" y="2542839"/>
          <a:ext cx="2930562" cy="1867058"/>
        </a:xfrm>
        <a:prstGeom prst="rect">
          <a:avLst/>
        </a:prstGeom>
      </xdr:spPr>
    </xdr:pic>
    <xdr:clientData/>
  </xdr:oneCellAnchor>
  <xdr:oneCellAnchor>
    <xdr:from>
      <xdr:col>6</xdr:col>
      <xdr:colOff>150000</xdr:colOff>
      <xdr:row>11</xdr:row>
      <xdr:rowOff>105177</xdr:rowOff>
    </xdr:from>
    <xdr:ext cx="2917116" cy="1867058"/>
    <xdr:pic>
      <xdr:nvPicPr>
        <xdr:cNvPr id="3" name="그림 2">
          <a:extLst>
            <a:ext uri="{FF2B5EF4-FFF2-40B4-BE49-F238E27FC236}">
              <a16:creationId xmlns:a16="http://schemas.microsoft.com/office/drawing/2014/main" id="{F3A8412D-D82B-418B-A3BC-9F5B81856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4264800" y="2535957"/>
          <a:ext cx="2917116" cy="1867058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864760</xdr:colOff>
      <xdr:row>9</xdr:row>
      <xdr:rowOff>169991</xdr:rowOff>
    </xdr:from>
    <xdr:to>
      <xdr:col>3</xdr:col>
      <xdr:colOff>629212</xdr:colOff>
      <xdr:row>9</xdr:row>
      <xdr:rowOff>2106930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3493AE6-5AB6-426F-98CC-429B020FE9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178" t="63543" r="31538" b="17329"/>
        <a:stretch/>
      </xdr:blipFill>
      <xdr:spPr>
        <a:xfrm>
          <a:off x="1996554" y="3083520"/>
          <a:ext cx="2494877" cy="1935034"/>
        </a:xfrm>
        <a:prstGeom prst="rect">
          <a:avLst/>
        </a:prstGeom>
      </xdr:spPr>
    </xdr:pic>
    <xdr:clientData/>
  </xdr:twoCellAnchor>
  <xdr:twoCellAnchor editAs="oneCell">
    <xdr:from>
      <xdr:col>6</xdr:col>
      <xdr:colOff>155581</xdr:colOff>
      <xdr:row>9</xdr:row>
      <xdr:rowOff>149713</xdr:rowOff>
    </xdr:from>
    <xdr:to>
      <xdr:col>8</xdr:col>
      <xdr:colOff>944419</xdr:colOff>
      <xdr:row>9</xdr:row>
      <xdr:rowOff>2187051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05C9E8E-DDF1-48F9-845F-11E43827DC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19" t="13018" r="6373" b="3973"/>
        <a:stretch/>
      </xdr:blipFill>
      <xdr:spPr>
        <a:xfrm rot="16200000">
          <a:off x="6997306" y="2608870"/>
          <a:ext cx="2033528" cy="294227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900284</xdr:colOff>
      <xdr:row>15</xdr:row>
      <xdr:rowOff>391005</xdr:rowOff>
    </xdr:from>
    <xdr:to>
      <xdr:col>3</xdr:col>
      <xdr:colOff>315673</xdr:colOff>
      <xdr:row>15</xdr:row>
      <xdr:rowOff>2448374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53B488B9-7A9E-4B78-9F2D-0B4740A9DA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24" t="12006" r="16984" b="3774"/>
        <a:stretch/>
      </xdr:blipFill>
      <xdr:spPr>
        <a:xfrm>
          <a:off x="2032078" y="4828534"/>
          <a:ext cx="2147719" cy="2055464"/>
        </a:xfrm>
        <a:prstGeom prst="rect">
          <a:avLst/>
        </a:prstGeom>
      </xdr:spPr>
    </xdr:pic>
    <xdr:clientData/>
  </xdr:twoCellAnchor>
  <xdr:twoCellAnchor editAs="oneCell">
    <xdr:from>
      <xdr:col>6</xdr:col>
      <xdr:colOff>67235</xdr:colOff>
      <xdr:row>15</xdr:row>
      <xdr:rowOff>302558</xdr:rowOff>
    </xdr:from>
    <xdr:to>
      <xdr:col>8</xdr:col>
      <xdr:colOff>841786</xdr:colOff>
      <xdr:row>15</xdr:row>
      <xdr:rowOff>2497118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4588" y="4885764"/>
          <a:ext cx="2926080" cy="21945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550769</xdr:colOff>
      <xdr:row>11</xdr:row>
      <xdr:rowOff>127131</xdr:rowOff>
    </xdr:from>
    <xdr:to>
      <xdr:col>4</xdr:col>
      <xdr:colOff>197724</xdr:colOff>
      <xdr:row>11</xdr:row>
      <xdr:rowOff>1905000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0F15D24-460D-4776-BBCC-980BA5860C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81" r="12799"/>
        <a:stretch/>
      </xdr:blipFill>
      <xdr:spPr>
        <a:xfrm>
          <a:off x="1682563" y="4239690"/>
          <a:ext cx="3064749" cy="1777869"/>
        </a:xfrm>
        <a:prstGeom prst="rect">
          <a:avLst/>
        </a:prstGeom>
      </xdr:spPr>
    </xdr:pic>
    <xdr:clientData/>
  </xdr:twoCellAnchor>
  <xdr:twoCellAnchor editAs="oneCell">
    <xdr:from>
      <xdr:col>7</xdr:col>
      <xdr:colOff>1163731</xdr:colOff>
      <xdr:row>10</xdr:row>
      <xdr:rowOff>63425</xdr:rowOff>
    </xdr:from>
    <xdr:to>
      <xdr:col>8</xdr:col>
      <xdr:colOff>1008530</xdr:colOff>
      <xdr:row>10</xdr:row>
      <xdr:rowOff>1445559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4B2EE31-3E04-471B-80AA-8B97657C837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253" t="45075" r="17414" b="17047"/>
        <a:stretch/>
      </xdr:blipFill>
      <xdr:spPr>
        <a:xfrm>
          <a:off x="8402731" y="2562337"/>
          <a:ext cx="1144681" cy="1382134"/>
        </a:xfrm>
        <a:prstGeom prst="rect">
          <a:avLst/>
        </a:prstGeom>
      </xdr:spPr>
    </xdr:pic>
    <xdr:clientData/>
  </xdr:twoCellAnchor>
  <xdr:twoCellAnchor editAs="oneCell">
    <xdr:from>
      <xdr:col>6</xdr:col>
      <xdr:colOff>128758</xdr:colOff>
      <xdr:row>11</xdr:row>
      <xdr:rowOff>330691</xdr:rowOff>
    </xdr:from>
    <xdr:to>
      <xdr:col>8</xdr:col>
      <xdr:colOff>782508</xdr:colOff>
      <xdr:row>11</xdr:row>
      <xdr:rowOff>1770534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73A054C-4756-4FB5-B18E-6C00F35FFF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92" t="29843" r="52871" b="8770"/>
        <a:stretch/>
      </xdr:blipFill>
      <xdr:spPr>
        <a:xfrm rot="5400000">
          <a:off x="7198829" y="3659679"/>
          <a:ext cx="1439843" cy="2805279"/>
        </a:xfrm>
        <a:prstGeom prst="rect">
          <a:avLst/>
        </a:prstGeom>
      </xdr:spPr>
    </xdr:pic>
    <xdr:clientData/>
  </xdr:twoCellAnchor>
  <xdr:twoCellAnchor editAs="oneCell">
    <xdr:from>
      <xdr:col>6</xdr:col>
      <xdr:colOff>106568</xdr:colOff>
      <xdr:row>10</xdr:row>
      <xdr:rowOff>112059</xdr:rowOff>
    </xdr:from>
    <xdr:to>
      <xdr:col>7</xdr:col>
      <xdr:colOff>1028813</xdr:colOff>
      <xdr:row>10</xdr:row>
      <xdr:rowOff>1404545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90B13F2-81CC-4906-92EA-2D1C4C9E46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83" t="27095" r="2045" b="22484"/>
        <a:stretch/>
      </xdr:blipFill>
      <xdr:spPr>
        <a:xfrm>
          <a:off x="6493921" y="2610971"/>
          <a:ext cx="1773892" cy="129248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627753</xdr:colOff>
      <xdr:row>71</xdr:row>
      <xdr:rowOff>102757</xdr:rowOff>
    </xdr:from>
    <xdr:to>
      <xdr:col>8</xdr:col>
      <xdr:colOff>1311088</xdr:colOff>
      <xdr:row>71</xdr:row>
      <xdr:rowOff>2084294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7B2BE1B-85E2-42DE-A583-11FF55A87A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42" r="37520"/>
        <a:stretch/>
      </xdr:blipFill>
      <xdr:spPr>
        <a:xfrm>
          <a:off x="7250429" y="18177845"/>
          <a:ext cx="2834865" cy="1981537"/>
        </a:xfrm>
        <a:prstGeom prst="rect">
          <a:avLst/>
        </a:prstGeom>
      </xdr:spPr>
    </xdr:pic>
    <xdr:clientData/>
  </xdr:twoCellAnchor>
  <xdr:twoCellAnchor editAs="oneCell">
    <xdr:from>
      <xdr:col>6</xdr:col>
      <xdr:colOff>619071</xdr:colOff>
      <xdr:row>70</xdr:row>
      <xdr:rowOff>112897</xdr:rowOff>
    </xdr:from>
    <xdr:to>
      <xdr:col>8</xdr:col>
      <xdr:colOff>1299882</xdr:colOff>
      <xdr:row>70</xdr:row>
      <xdr:rowOff>1777670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817C10D9-8D7A-43D7-87FB-21BAAF1BDC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438" t="53093" r="35650" b="22698"/>
        <a:stretch/>
      </xdr:blipFill>
      <xdr:spPr>
        <a:xfrm rot="16200000">
          <a:off x="7825531" y="15732819"/>
          <a:ext cx="1664773" cy="2832341"/>
        </a:xfrm>
        <a:prstGeom prst="rect">
          <a:avLst/>
        </a:prstGeom>
      </xdr:spPr>
    </xdr:pic>
    <xdr:clientData/>
  </xdr:twoCellAnchor>
  <xdr:twoCellAnchor editAs="oneCell">
    <xdr:from>
      <xdr:col>1</xdr:col>
      <xdr:colOff>759441</xdr:colOff>
      <xdr:row>71</xdr:row>
      <xdr:rowOff>155201</xdr:rowOff>
    </xdr:from>
    <xdr:to>
      <xdr:col>3</xdr:col>
      <xdr:colOff>627529</xdr:colOff>
      <xdr:row>71</xdr:row>
      <xdr:rowOff>2084295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CCEFF78-9516-4349-BB8F-B1897FD97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1235" y="18230289"/>
          <a:ext cx="2703176" cy="19290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zoomScale="85" zoomScaleNormal="85" workbookViewId="0">
      <selection activeCell="E6" sqref="E6"/>
    </sheetView>
  </sheetViews>
  <sheetFormatPr defaultColWidth="9" defaultRowHeight="15.75"/>
  <cols>
    <col min="1" max="1" width="14.875" style="10" customWidth="1"/>
    <col min="2" max="2" width="22.875" style="10" bestFit="1" customWidth="1"/>
    <col min="3" max="3" width="14.25" style="10" bestFit="1" customWidth="1"/>
    <col min="4" max="4" width="10.75" style="10" bestFit="1" customWidth="1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24.125" style="10" customWidth="1"/>
    <col min="10" max="16384" width="9" style="10"/>
  </cols>
  <sheetData>
    <row r="1" spans="1:11" ht="17.25" thickBot="1">
      <c r="J1"/>
    </row>
    <row r="2" spans="1:11" ht="45.6" customHeight="1" thickBot="1">
      <c r="A2" s="44" t="s">
        <v>0</v>
      </c>
      <c r="B2" s="46" t="s">
        <v>32</v>
      </c>
      <c r="C2" s="44" t="s">
        <v>28</v>
      </c>
      <c r="D2" s="55" t="s">
        <v>29</v>
      </c>
      <c r="E2" s="56"/>
      <c r="F2" s="43" t="s">
        <v>5</v>
      </c>
      <c r="G2" s="45" t="s">
        <v>19</v>
      </c>
      <c r="H2" s="44" t="s">
        <v>6</v>
      </c>
      <c r="I2" s="43">
        <v>9</v>
      </c>
      <c r="J2"/>
      <c r="K2"/>
    </row>
    <row r="3" spans="1:11" ht="31.5">
      <c r="A3" s="42" t="s">
        <v>7</v>
      </c>
      <c r="B3" s="42" t="s">
        <v>4</v>
      </c>
      <c r="C3" s="42" t="s">
        <v>12</v>
      </c>
      <c r="D3" s="42" t="s">
        <v>27</v>
      </c>
      <c r="E3" s="41" t="s">
        <v>3</v>
      </c>
      <c r="F3" s="39" t="s">
        <v>26</v>
      </c>
      <c r="G3" s="40" t="s">
        <v>25</v>
      </c>
      <c r="H3" s="39" t="s">
        <v>24</v>
      </c>
      <c r="I3" s="38" t="s">
        <v>14</v>
      </c>
      <c r="J3"/>
      <c r="K3"/>
    </row>
    <row r="4" spans="1:11" ht="16.5">
      <c r="A4" s="37">
        <v>46077</v>
      </c>
      <c r="B4" s="36" t="s">
        <v>33</v>
      </c>
      <c r="C4" s="35" t="s">
        <v>23</v>
      </c>
      <c r="D4" s="34" t="s">
        <v>34</v>
      </c>
      <c r="E4" s="32">
        <v>12.8</v>
      </c>
      <c r="F4" s="32">
        <v>3.55</v>
      </c>
      <c r="G4" s="31">
        <v>22</v>
      </c>
      <c r="H4" s="30">
        <v>3.4</v>
      </c>
      <c r="I4" s="29">
        <f t="shared" ref="I4:I12" si="0">F4/H4</f>
        <v>1.0441176470588236</v>
      </c>
      <c r="J4"/>
      <c r="K4"/>
    </row>
    <row r="5" spans="1:11" ht="16.5">
      <c r="A5" s="37">
        <v>46077</v>
      </c>
      <c r="B5" s="36" t="s">
        <v>33</v>
      </c>
      <c r="C5" s="35" t="s">
        <v>23</v>
      </c>
      <c r="D5" s="34" t="s">
        <v>35</v>
      </c>
      <c r="E5" s="33">
        <v>12.81</v>
      </c>
      <c r="F5" s="32">
        <v>3.55</v>
      </c>
      <c r="G5" s="31">
        <v>22</v>
      </c>
      <c r="H5" s="30">
        <v>3.4</v>
      </c>
      <c r="I5" s="29">
        <f t="shared" si="0"/>
        <v>1.0441176470588236</v>
      </c>
      <c r="J5"/>
      <c r="K5"/>
    </row>
    <row r="6" spans="1:11" ht="16.5">
      <c r="A6" s="37">
        <v>46077</v>
      </c>
      <c r="B6" s="36" t="s">
        <v>33</v>
      </c>
      <c r="C6" s="35" t="s">
        <v>23</v>
      </c>
      <c r="D6" s="34" t="s">
        <v>36</v>
      </c>
      <c r="E6" s="33">
        <v>12.81</v>
      </c>
      <c r="F6" s="32">
        <v>3.52</v>
      </c>
      <c r="G6" s="31">
        <v>22</v>
      </c>
      <c r="H6" s="30">
        <v>3.4</v>
      </c>
      <c r="I6" s="29">
        <f t="shared" si="0"/>
        <v>1.0352941176470589</v>
      </c>
      <c r="J6"/>
      <c r="K6"/>
    </row>
    <row r="7" spans="1:11" ht="16.5">
      <c r="A7" s="37">
        <v>46077</v>
      </c>
      <c r="B7" s="36" t="s">
        <v>33</v>
      </c>
      <c r="C7" s="35" t="s">
        <v>23</v>
      </c>
      <c r="D7" s="34" t="s">
        <v>37</v>
      </c>
      <c r="E7" s="33">
        <v>12.77</v>
      </c>
      <c r="F7" s="32">
        <v>3.66</v>
      </c>
      <c r="G7" s="31">
        <v>22</v>
      </c>
      <c r="H7" s="30">
        <v>3.4</v>
      </c>
      <c r="I7" s="29">
        <f t="shared" si="0"/>
        <v>1.0764705882352943</v>
      </c>
      <c r="J7"/>
      <c r="K7"/>
    </row>
    <row r="8" spans="1:11" ht="16.5">
      <c r="A8" s="37">
        <v>46077</v>
      </c>
      <c r="B8" s="36" t="s">
        <v>33</v>
      </c>
      <c r="C8" s="35" t="s">
        <v>23</v>
      </c>
      <c r="D8" s="34" t="s">
        <v>38</v>
      </c>
      <c r="E8" s="33">
        <v>12.74</v>
      </c>
      <c r="F8" s="32">
        <v>3.66</v>
      </c>
      <c r="G8" s="31">
        <v>22</v>
      </c>
      <c r="H8" s="30">
        <v>3.4</v>
      </c>
      <c r="I8" s="29">
        <f t="shared" si="0"/>
        <v>1.0764705882352943</v>
      </c>
      <c r="J8"/>
      <c r="K8"/>
    </row>
    <row r="9" spans="1:11" ht="16.5">
      <c r="A9" s="37">
        <v>46077</v>
      </c>
      <c r="B9" s="36" t="s">
        <v>33</v>
      </c>
      <c r="C9" s="35" t="s">
        <v>23</v>
      </c>
      <c r="D9" s="34" t="s">
        <v>39</v>
      </c>
      <c r="E9" s="33">
        <v>12.76</v>
      </c>
      <c r="F9" s="32">
        <v>3.71</v>
      </c>
      <c r="G9" s="31">
        <v>22</v>
      </c>
      <c r="H9" s="30">
        <v>3.4</v>
      </c>
      <c r="I9" s="29">
        <f t="shared" si="0"/>
        <v>1.0911764705882354</v>
      </c>
      <c r="J9"/>
      <c r="K9"/>
    </row>
    <row r="10" spans="1:11" ht="16.5">
      <c r="A10" s="37">
        <v>46077</v>
      </c>
      <c r="B10" s="36" t="s">
        <v>33</v>
      </c>
      <c r="C10" s="35" t="s">
        <v>23</v>
      </c>
      <c r="D10" s="34" t="s">
        <v>40</v>
      </c>
      <c r="E10" s="33">
        <v>12.74</v>
      </c>
      <c r="F10" s="32">
        <v>3.69</v>
      </c>
      <c r="G10" s="31">
        <v>22</v>
      </c>
      <c r="H10" s="30">
        <v>3.4</v>
      </c>
      <c r="I10" s="29">
        <f t="shared" si="0"/>
        <v>1.0852941176470587</v>
      </c>
      <c r="J10"/>
      <c r="K10"/>
    </row>
    <row r="11" spans="1:11" ht="16.5">
      <c r="A11" s="37">
        <v>46077</v>
      </c>
      <c r="B11" s="36" t="s">
        <v>33</v>
      </c>
      <c r="C11" s="35" t="s">
        <v>23</v>
      </c>
      <c r="D11" s="34" t="s">
        <v>41</v>
      </c>
      <c r="E11" s="33">
        <v>12.73</v>
      </c>
      <c r="F11" s="32">
        <v>3.82</v>
      </c>
      <c r="G11" s="31">
        <v>22</v>
      </c>
      <c r="H11" s="30">
        <v>3.4</v>
      </c>
      <c r="I11" s="29">
        <f t="shared" si="0"/>
        <v>1.1235294117647059</v>
      </c>
      <c r="J11"/>
      <c r="K11"/>
    </row>
    <row r="12" spans="1:11" ht="16.5">
      <c r="A12" s="37">
        <v>46077</v>
      </c>
      <c r="B12" s="36" t="s">
        <v>33</v>
      </c>
      <c r="C12" s="35" t="s">
        <v>23</v>
      </c>
      <c r="D12" s="34" t="s">
        <v>42</v>
      </c>
      <c r="E12" s="33">
        <v>12.74</v>
      </c>
      <c r="F12" s="32">
        <v>3.73</v>
      </c>
      <c r="G12" s="31">
        <v>22</v>
      </c>
      <c r="H12" s="30">
        <v>3.4</v>
      </c>
      <c r="I12" s="29">
        <f t="shared" si="0"/>
        <v>1.0970588235294119</v>
      </c>
      <c r="J12"/>
      <c r="K12"/>
    </row>
    <row r="13" spans="1:11" ht="16.5">
      <c r="A13" s="57" t="s">
        <v>15</v>
      </c>
      <c r="B13" s="58"/>
      <c r="C13" s="58"/>
      <c r="D13" s="59"/>
      <c r="E13" s="28">
        <f>AVERAGE(E4:E12)</f>
        <v>12.766666666666666</v>
      </c>
      <c r="F13" s="28">
        <f>AVERAGE(F4:F12)</f>
        <v>3.6544444444444446</v>
      </c>
      <c r="G13" s="26"/>
      <c r="H13" s="26"/>
      <c r="I13" s="25">
        <f>AVERAGE(I4:I12)</f>
        <v>1.0748366013071897</v>
      </c>
      <c r="J13"/>
      <c r="K13"/>
    </row>
    <row r="14" spans="1:11" ht="16.5">
      <c r="A14" s="57" t="s">
        <v>16</v>
      </c>
      <c r="B14" s="58"/>
      <c r="C14" s="58"/>
      <c r="D14" s="59"/>
      <c r="E14" s="28">
        <f>MAX(E4:E12)</f>
        <v>12.81</v>
      </c>
      <c r="F14" s="28">
        <f>MAX(F4:F12)</f>
        <v>3.82</v>
      </c>
      <c r="G14" s="27"/>
      <c r="H14" s="26"/>
      <c r="I14" s="25">
        <f>MAX(I4:I12)</f>
        <v>1.1235294117647059</v>
      </c>
      <c r="J14"/>
      <c r="K14"/>
    </row>
    <row r="15" spans="1:11" ht="16.5">
      <c r="A15" s="57" t="s">
        <v>17</v>
      </c>
      <c r="B15" s="58"/>
      <c r="C15" s="58"/>
      <c r="D15" s="59"/>
      <c r="E15" s="28">
        <f>MIN(E4:E12)</f>
        <v>12.73</v>
      </c>
      <c r="F15" s="28">
        <f>MIN(F4:F12)</f>
        <v>3.52</v>
      </c>
      <c r="G15" s="27"/>
      <c r="H15" s="26"/>
      <c r="I15" s="25">
        <f>MIN(I4:I12)</f>
        <v>1.0352941176470589</v>
      </c>
      <c r="J15"/>
      <c r="K15"/>
    </row>
    <row r="16" spans="1:11" ht="147.75" customHeight="1">
      <c r="A16" s="24" t="s">
        <v>9</v>
      </c>
      <c r="B16" s="60" t="s">
        <v>60</v>
      </c>
      <c r="C16" s="61"/>
      <c r="D16" s="61"/>
      <c r="E16" s="62"/>
      <c r="F16" s="23" t="s">
        <v>10</v>
      </c>
      <c r="G16" s="49"/>
      <c r="H16" s="50"/>
      <c r="I16" s="51"/>
      <c r="J16"/>
      <c r="K16"/>
    </row>
    <row r="17" spans="1:11" ht="201" customHeight="1">
      <c r="A17" s="23" t="s">
        <v>11</v>
      </c>
      <c r="B17" s="49"/>
      <c r="C17" s="50"/>
      <c r="D17" s="50"/>
      <c r="E17" s="51"/>
      <c r="F17" s="23"/>
      <c r="G17" s="52"/>
      <c r="H17" s="53"/>
      <c r="I17" s="54"/>
      <c r="J17"/>
      <c r="K17"/>
    </row>
    <row r="18" spans="1:11" ht="16.5">
      <c r="H18" s="16"/>
      <c r="J18"/>
      <c r="K18"/>
    </row>
    <row r="19" spans="1:11" ht="16.5">
      <c r="H19" s="16"/>
      <c r="J19"/>
      <c r="K19"/>
    </row>
    <row r="20" spans="1:11" ht="16.5">
      <c r="H20" s="16"/>
      <c r="J20"/>
      <c r="K20"/>
    </row>
    <row r="21" spans="1:11" ht="16.5">
      <c r="H21" s="16"/>
      <c r="J21"/>
      <c r="K21"/>
    </row>
    <row r="22" spans="1:11" ht="16.5">
      <c r="J22"/>
      <c r="K22"/>
    </row>
    <row r="23" spans="1:11" ht="16.5">
      <c r="J23"/>
      <c r="K23"/>
    </row>
    <row r="24" spans="1:11" ht="16.5">
      <c r="J24"/>
      <c r="K24"/>
    </row>
    <row r="25" spans="1:11" ht="16.5">
      <c r="J25"/>
      <c r="K25"/>
    </row>
    <row r="26" spans="1:11" ht="16.5">
      <c r="J26"/>
      <c r="K26"/>
    </row>
    <row r="27" spans="1:11" ht="16.5">
      <c r="J27"/>
      <c r="K27"/>
    </row>
    <row r="28" spans="1:11" ht="16.5">
      <c r="J28"/>
      <c r="K28"/>
    </row>
    <row r="29" spans="1:11" ht="16.5">
      <c r="J29"/>
      <c r="K29"/>
    </row>
    <row r="30" spans="1:11" ht="16.5">
      <c r="J30"/>
      <c r="K30"/>
    </row>
    <row r="31" spans="1:11" ht="16.5">
      <c r="J31"/>
      <c r="K31"/>
    </row>
    <row r="32" spans="1:11" ht="16.5">
      <c r="J32"/>
      <c r="K32"/>
    </row>
    <row r="33" spans="10:11" ht="16.5">
      <c r="J33"/>
      <c r="K33"/>
    </row>
    <row r="34" spans="10:11" ht="16.5">
      <c r="J34"/>
      <c r="K34"/>
    </row>
    <row r="35" spans="10:11" ht="16.5">
      <c r="J35"/>
      <c r="K35"/>
    </row>
    <row r="36" spans="10:11" ht="16.5">
      <c r="J36"/>
      <c r="K36"/>
    </row>
    <row r="37" spans="10:11" ht="16.5">
      <c r="J37"/>
      <c r="K37"/>
    </row>
    <row r="38" spans="10:11" ht="16.5">
      <c r="J38"/>
      <c r="K38"/>
    </row>
    <row r="39" spans="10:11" ht="16.5">
      <c r="J39"/>
      <c r="K39"/>
    </row>
    <row r="40" spans="10:11" ht="16.5">
      <c r="J40"/>
      <c r="K40"/>
    </row>
    <row r="41" spans="10:11" ht="16.5">
      <c r="J41"/>
      <c r="K41"/>
    </row>
    <row r="42" spans="10:11" ht="16.5">
      <c r="J42"/>
      <c r="K42"/>
    </row>
    <row r="43" spans="10:11" ht="16.5">
      <c r="J43"/>
      <c r="K43"/>
    </row>
    <row r="44" spans="10:11" ht="16.5">
      <c r="J44"/>
      <c r="K44"/>
    </row>
    <row r="45" spans="10:11" ht="16.5">
      <c r="J45"/>
      <c r="K45"/>
    </row>
    <row r="46" spans="10:11" ht="16.5">
      <c r="J46"/>
      <c r="K46"/>
    </row>
    <row r="47" spans="10:11" ht="16.5">
      <c r="J47"/>
      <c r="K47"/>
    </row>
    <row r="48" spans="10:11" ht="16.5">
      <c r="J48"/>
      <c r="K48"/>
    </row>
    <row r="49" spans="10:11" ht="16.5">
      <c r="J49"/>
      <c r="K49"/>
    </row>
    <row r="50" spans="10:11" ht="16.5">
      <c r="J50"/>
      <c r="K50"/>
    </row>
    <row r="51" spans="10:11" ht="16.5">
      <c r="J51"/>
      <c r="K51"/>
    </row>
    <row r="52" spans="10:11" ht="16.5">
      <c r="J52"/>
      <c r="K52"/>
    </row>
    <row r="53" spans="10:11" ht="16.5">
      <c r="J53"/>
      <c r="K53"/>
    </row>
    <row r="54" spans="10:11" ht="16.5">
      <c r="J54"/>
      <c r="K54"/>
    </row>
    <row r="55" spans="10:11" ht="16.5">
      <c r="J55"/>
      <c r="K55"/>
    </row>
    <row r="56" spans="10:11" ht="16.5">
      <c r="J56"/>
      <c r="K56"/>
    </row>
    <row r="57" spans="10:11" ht="16.5">
      <c r="J57"/>
      <c r="K57"/>
    </row>
    <row r="58" spans="10:11" ht="16.5">
      <c r="J58"/>
      <c r="K58"/>
    </row>
    <row r="59" spans="10:11" ht="16.5">
      <c r="J59"/>
      <c r="K59"/>
    </row>
    <row r="60" spans="10:11" ht="16.5">
      <c r="J60"/>
      <c r="K60"/>
    </row>
    <row r="61" spans="10:11" ht="16.5">
      <c r="J61"/>
      <c r="K61"/>
    </row>
    <row r="62" spans="10:11" ht="16.5">
      <c r="J62"/>
      <c r="K62"/>
    </row>
    <row r="63" spans="10:11" ht="16.5">
      <c r="J63"/>
      <c r="K63"/>
    </row>
    <row r="64" spans="10:11" ht="16.5">
      <c r="J64"/>
      <c r="K64"/>
    </row>
    <row r="65" spans="10:11" ht="16.5">
      <c r="J65"/>
      <c r="K65"/>
    </row>
    <row r="66" spans="10:11" ht="16.5">
      <c r="J66"/>
      <c r="K66"/>
    </row>
    <row r="67" spans="10:11" ht="16.5">
      <c r="J67"/>
      <c r="K67"/>
    </row>
    <row r="68" spans="10:11">
      <c r="J68" s="22"/>
    </row>
    <row r="69" spans="10:11">
      <c r="J69" s="22"/>
    </row>
    <row r="70" spans="10:11">
      <c r="J70" s="22"/>
    </row>
    <row r="71" spans="10:11" ht="141" customHeight="1">
      <c r="J71" s="22"/>
    </row>
    <row r="72" spans="10:11" ht="204.75" customHeight="1">
      <c r="J72" s="22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85" zoomScaleNormal="85" workbookViewId="0">
      <selection activeCell="G11" sqref="G11:I11"/>
    </sheetView>
  </sheetViews>
  <sheetFormatPr defaultColWidth="9" defaultRowHeight="15.75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/>
    <row r="2" spans="1:11" ht="45.6" customHeight="1" thickBot="1">
      <c r="A2" s="47" t="s">
        <v>0</v>
      </c>
      <c r="B2" s="47" t="s">
        <v>20</v>
      </c>
      <c r="C2" s="47" t="s">
        <v>1</v>
      </c>
      <c r="D2" s="65" t="s">
        <v>29</v>
      </c>
      <c r="E2" s="66"/>
      <c r="F2" s="13" t="s">
        <v>5</v>
      </c>
      <c r="G2" s="17" t="s">
        <v>19</v>
      </c>
      <c r="H2" s="47" t="s">
        <v>6</v>
      </c>
      <c r="I2" s="13">
        <v>4</v>
      </c>
    </row>
    <row r="3" spans="1:11" ht="31.5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11" ht="16.5">
      <c r="A4" s="37">
        <v>46076</v>
      </c>
      <c r="B4" s="35" t="s">
        <v>57</v>
      </c>
      <c r="C4" s="48" t="s">
        <v>56</v>
      </c>
      <c r="D4" s="34" t="s">
        <v>34</v>
      </c>
      <c r="E4" s="32">
        <v>13.08</v>
      </c>
      <c r="F4" s="32">
        <v>2.58</v>
      </c>
      <c r="G4" s="31">
        <v>14</v>
      </c>
      <c r="H4" s="30">
        <v>2.8</v>
      </c>
      <c r="I4" s="29">
        <f>F4/H4</f>
        <v>0.92142857142857149</v>
      </c>
      <c r="J4"/>
      <c r="K4"/>
    </row>
    <row r="5" spans="1:11" ht="16.5">
      <c r="A5" s="37">
        <v>46076</v>
      </c>
      <c r="B5" s="35" t="s">
        <v>57</v>
      </c>
      <c r="C5" s="48" t="s">
        <v>56</v>
      </c>
      <c r="D5" s="34" t="s">
        <v>58</v>
      </c>
      <c r="E5" s="32">
        <v>13.09</v>
      </c>
      <c r="F5" s="32">
        <v>2.57</v>
      </c>
      <c r="G5" s="31">
        <v>14</v>
      </c>
      <c r="H5" s="30">
        <v>2.8</v>
      </c>
      <c r="I5" s="29">
        <f>F5/H5</f>
        <v>0.91785714285714282</v>
      </c>
      <c r="J5"/>
      <c r="K5"/>
    </row>
    <row r="6" spans="1:11" ht="16.5">
      <c r="A6" s="37">
        <v>46076</v>
      </c>
      <c r="B6" s="35" t="s">
        <v>57</v>
      </c>
      <c r="C6" s="48" t="s">
        <v>56</v>
      </c>
      <c r="D6" s="34" t="s">
        <v>36</v>
      </c>
      <c r="E6" s="32">
        <v>13.08</v>
      </c>
      <c r="F6" s="32">
        <v>2.5299999999999998</v>
      </c>
      <c r="G6" s="31">
        <v>14</v>
      </c>
      <c r="H6" s="30">
        <v>2.8</v>
      </c>
      <c r="I6" s="29">
        <f>F6/H6</f>
        <v>0.90357142857142858</v>
      </c>
      <c r="J6"/>
      <c r="K6"/>
    </row>
    <row r="7" spans="1:11" ht="16.5">
      <c r="A7" s="37">
        <v>46076</v>
      </c>
      <c r="B7" s="35" t="s">
        <v>57</v>
      </c>
      <c r="C7" s="48" t="s">
        <v>56</v>
      </c>
      <c r="D7" s="34" t="s">
        <v>37</v>
      </c>
      <c r="E7" s="32">
        <v>13.09</v>
      </c>
      <c r="F7" s="32">
        <v>2.5499999999999998</v>
      </c>
      <c r="G7" s="31">
        <v>14</v>
      </c>
      <c r="H7" s="30">
        <v>2.8</v>
      </c>
      <c r="I7" s="29">
        <f>F7/H7</f>
        <v>0.9107142857142857</v>
      </c>
      <c r="J7"/>
      <c r="K7"/>
    </row>
    <row r="8" spans="1:11">
      <c r="A8" s="67" t="s">
        <v>15</v>
      </c>
      <c r="B8" s="68"/>
      <c r="C8" s="68"/>
      <c r="D8" s="69"/>
      <c r="E8" s="6">
        <f>AVERAGE(E4:E7)</f>
        <v>13.085000000000001</v>
      </c>
      <c r="F8" s="6">
        <f>AVERAGE(F4:F7)</f>
        <v>2.5575000000000001</v>
      </c>
      <c r="G8" s="8"/>
      <c r="H8" s="8"/>
      <c r="I8" s="18">
        <f>AVERAGE(I4:I7)</f>
        <v>0.91339285714285712</v>
      </c>
    </row>
    <row r="9" spans="1:11">
      <c r="A9" s="67" t="s">
        <v>16</v>
      </c>
      <c r="B9" s="68"/>
      <c r="C9" s="68"/>
      <c r="D9" s="69"/>
      <c r="E9" s="6">
        <f>MAX(E4:E7)</f>
        <v>13.09</v>
      </c>
      <c r="F9" s="6">
        <f>MAX(F4:F7)</f>
        <v>2.58</v>
      </c>
      <c r="G9" s="7"/>
      <c r="H9" s="8"/>
      <c r="I9" s="18">
        <f>MAX(I4:I7)</f>
        <v>0.92142857142857149</v>
      </c>
    </row>
    <row r="10" spans="1:11">
      <c r="A10" s="67" t="s">
        <v>17</v>
      </c>
      <c r="B10" s="68"/>
      <c r="C10" s="68"/>
      <c r="D10" s="69"/>
      <c r="E10" s="6">
        <f>MIN(E4:E7)</f>
        <v>13.08</v>
      </c>
      <c r="F10" s="6">
        <f>MIN(F4:F7)</f>
        <v>2.5299999999999998</v>
      </c>
      <c r="G10" s="7"/>
      <c r="H10" s="8"/>
      <c r="I10" s="18">
        <f>MIN(I4:I7)</f>
        <v>0.90357142857142858</v>
      </c>
    </row>
    <row r="11" spans="1:11" ht="112.5" customHeight="1">
      <c r="A11" s="1" t="s">
        <v>9</v>
      </c>
      <c r="B11" s="60" t="s">
        <v>55</v>
      </c>
      <c r="C11" s="61"/>
      <c r="D11" s="61"/>
      <c r="E11" s="62"/>
      <c r="F11" s="5" t="s">
        <v>10</v>
      </c>
      <c r="G11" s="61"/>
      <c r="H11" s="61"/>
      <c r="I11" s="62"/>
    </row>
    <row r="12" spans="1:11" ht="161.25" customHeight="1">
      <c r="A12" s="5" t="s">
        <v>11</v>
      </c>
      <c r="B12" s="60"/>
      <c r="C12" s="61"/>
      <c r="D12" s="61"/>
      <c r="E12" s="62"/>
      <c r="F12" s="5"/>
      <c r="G12" s="63"/>
      <c r="H12" s="63"/>
      <c r="I12" s="64"/>
    </row>
    <row r="13" spans="1:11">
      <c r="H13" s="16"/>
    </row>
    <row r="14" spans="1:11">
      <c r="H14" s="16"/>
    </row>
    <row r="15" spans="1:11">
      <c r="H15" s="16"/>
    </row>
    <row r="16" spans="1:11">
      <c r="H16" s="16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zoomScale="85" zoomScaleNormal="85" workbookViewId="0">
      <selection activeCell="J9" sqref="J9"/>
    </sheetView>
  </sheetViews>
  <sheetFormatPr defaultColWidth="9" defaultRowHeight="15.75"/>
  <cols>
    <col min="1" max="1" width="14.875" style="10" customWidth="1"/>
    <col min="2" max="2" width="22.875" style="10" bestFit="1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/>
    <row r="2" spans="1:9" ht="45.6" customHeight="1" thickBot="1">
      <c r="A2" s="21" t="s">
        <v>0</v>
      </c>
      <c r="B2" s="21" t="s">
        <v>20</v>
      </c>
      <c r="C2" s="21" t="s">
        <v>1</v>
      </c>
      <c r="D2" s="65" t="s">
        <v>29</v>
      </c>
      <c r="E2" s="66"/>
      <c r="F2" s="13" t="s">
        <v>5</v>
      </c>
      <c r="G2" s="17" t="s">
        <v>19</v>
      </c>
      <c r="H2" s="21" t="s">
        <v>6</v>
      </c>
      <c r="I2" s="13">
        <v>2</v>
      </c>
    </row>
    <row r="3" spans="1:9" ht="31.5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>
      <c r="A4" s="1">
        <v>46077</v>
      </c>
      <c r="B4" s="4" t="s">
        <v>30</v>
      </c>
      <c r="C4" s="4" t="s">
        <v>31</v>
      </c>
      <c r="D4" s="2">
        <v>1</v>
      </c>
      <c r="E4" s="6">
        <v>13.36</v>
      </c>
      <c r="F4" s="6">
        <v>2.85</v>
      </c>
      <c r="G4" s="7">
        <v>17</v>
      </c>
      <c r="H4" s="8">
        <v>2.8</v>
      </c>
      <c r="I4" s="9">
        <f t="shared" ref="I4:I5" si="0">F4/H4</f>
        <v>1.017857142857143</v>
      </c>
    </row>
    <row r="5" spans="1:9">
      <c r="A5" s="1">
        <v>46077</v>
      </c>
      <c r="B5" s="4" t="s">
        <v>30</v>
      </c>
      <c r="C5" s="4" t="s">
        <v>31</v>
      </c>
      <c r="D5" s="2">
        <v>2</v>
      </c>
      <c r="E5" s="6">
        <v>13.38</v>
      </c>
      <c r="F5" s="6">
        <v>2.76</v>
      </c>
      <c r="G5" s="7">
        <v>17</v>
      </c>
      <c r="H5" s="8">
        <v>2.8</v>
      </c>
      <c r="I5" s="9">
        <f t="shared" si="0"/>
        <v>0.98571428571428565</v>
      </c>
    </row>
    <row r="6" spans="1:9">
      <c r="A6" s="67" t="s">
        <v>15</v>
      </c>
      <c r="B6" s="68"/>
      <c r="C6" s="68"/>
      <c r="D6" s="69"/>
      <c r="E6" s="6">
        <f>AVERAGE(E4:E5)</f>
        <v>13.370000000000001</v>
      </c>
      <c r="F6" s="6">
        <f>AVERAGE(F4:F5)</f>
        <v>2.8049999999999997</v>
      </c>
      <c r="G6" s="8"/>
      <c r="H6" s="8"/>
      <c r="I6" s="18">
        <f>AVERAGE(I4:I5)</f>
        <v>1.0017857142857143</v>
      </c>
    </row>
    <row r="7" spans="1:9">
      <c r="A7" s="67" t="s">
        <v>16</v>
      </c>
      <c r="B7" s="68"/>
      <c r="C7" s="68"/>
      <c r="D7" s="69"/>
      <c r="E7" s="6">
        <f>MAX(E4:E5)</f>
        <v>13.38</v>
      </c>
      <c r="F7" s="6">
        <f>MAX(F4:F5)</f>
        <v>2.85</v>
      </c>
      <c r="G7" s="7"/>
      <c r="H7" s="8"/>
      <c r="I7" s="18">
        <f>MAX(I4:I5)</f>
        <v>1.017857142857143</v>
      </c>
    </row>
    <row r="8" spans="1:9">
      <c r="A8" s="67" t="s">
        <v>17</v>
      </c>
      <c r="B8" s="68"/>
      <c r="C8" s="68"/>
      <c r="D8" s="69"/>
      <c r="E8" s="6">
        <f>MIN(E4:E5)</f>
        <v>13.36</v>
      </c>
      <c r="F8" s="6">
        <f>MIN(F4:F5)</f>
        <v>2.76</v>
      </c>
      <c r="G8" s="7"/>
      <c r="H8" s="8"/>
      <c r="I8" s="18">
        <f>MIN(I4:I5)</f>
        <v>0.98571428571428565</v>
      </c>
    </row>
    <row r="9" spans="1:9" ht="87" customHeight="1">
      <c r="A9" s="1" t="s">
        <v>9</v>
      </c>
      <c r="B9" s="60" t="s">
        <v>59</v>
      </c>
      <c r="C9" s="61"/>
      <c r="D9" s="61"/>
      <c r="E9" s="62"/>
      <c r="F9" s="5" t="s">
        <v>10</v>
      </c>
      <c r="G9" s="61"/>
      <c r="H9" s="61"/>
      <c r="I9" s="62"/>
    </row>
    <row r="10" spans="1:9" ht="182.45" customHeight="1">
      <c r="A10" s="5" t="s">
        <v>11</v>
      </c>
      <c r="B10" s="70"/>
      <c r="C10" s="61"/>
      <c r="D10" s="61"/>
      <c r="E10" s="62"/>
      <c r="F10" s="5"/>
      <c r="G10" s="63"/>
      <c r="H10" s="63"/>
      <c r="I10" s="64"/>
    </row>
    <row r="11" spans="1:9">
      <c r="H11" s="16"/>
    </row>
    <row r="12" spans="1:9">
      <c r="H12" s="16"/>
    </row>
    <row r="13" spans="1:9">
      <c r="H13" s="16"/>
    </row>
    <row r="14" spans="1:9">
      <c r="H14" s="16"/>
    </row>
  </sheetData>
  <autoFilter ref="A3:I5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zoomScale="85" zoomScaleNormal="85" workbookViewId="0">
      <selection activeCell="M15" sqref="M15"/>
    </sheetView>
  </sheetViews>
  <sheetFormatPr defaultColWidth="9" defaultRowHeight="15.75"/>
  <cols>
    <col min="1" max="1" width="14.875" style="10" customWidth="1"/>
    <col min="2" max="2" width="22.875" style="10" bestFit="1" customWidth="1"/>
    <col min="3" max="3" width="12.875" style="10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/>
    <row r="2" spans="1:9" ht="45.6" customHeight="1" thickBot="1">
      <c r="A2" s="21" t="s">
        <v>0</v>
      </c>
      <c r="B2" s="21" t="s">
        <v>43</v>
      </c>
      <c r="C2" s="21" t="s">
        <v>1</v>
      </c>
      <c r="D2" s="65" t="s">
        <v>44</v>
      </c>
      <c r="E2" s="66"/>
      <c r="F2" s="13" t="s">
        <v>5</v>
      </c>
      <c r="G2" s="17" t="s">
        <v>19</v>
      </c>
      <c r="H2" s="21" t="s">
        <v>6</v>
      </c>
      <c r="I2" s="13" t="s">
        <v>62</v>
      </c>
    </row>
    <row r="3" spans="1:9" ht="31.5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>
      <c r="A4" s="1">
        <v>46077</v>
      </c>
      <c r="B4" s="4" t="s">
        <v>30</v>
      </c>
      <c r="C4" s="4" t="s">
        <v>49</v>
      </c>
      <c r="D4" s="2">
        <v>1</v>
      </c>
      <c r="E4" s="11">
        <v>13.25</v>
      </c>
      <c r="F4" s="6">
        <v>6.51</v>
      </c>
      <c r="G4" s="7">
        <v>23</v>
      </c>
      <c r="H4" s="8" t="s">
        <v>45</v>
      </c>
      <c r="I4" s="9" t="e">
        <f t="shared" ref="I4:I11" si="0">F4/H4</f>
        <v>#VALUE!</v>
      </c>
    </row>
    <row r="5" spans="1:9">
      <c r="A5" s="1">
        <v>46077</v>
      </c>
      <c r="B5" s="4" t="s">
        <v>30</v>
      </c>
      <c r="C5" s="4" t="s">
        <v>49</v>
      </c>
      <c r="D5" s="2">
        <v>2</v>
      </c>
      <c r="E5" s="6">
        <v>13.28</v>
      </c>
      <c r="F5" s="6">
        <v>7.11</v>
      </c>
      <c r="G5" s="7">
        <v>23</v>
      </c>
      <c r="H5" s="8" t="s">
        <v>45</v>
      </c>
      <c r="I5" s="9" t="e">
        <f t="shared" si="0"/>
        <v>#VALUE!</v>
      </c>
    </row>
    <row r="6" spans="1:9">
      <c r="A6" s="1">
        <v>46077</v>
      </c>
      <c r="B6" s="4" t="s">
        <v>30</v>
      </c>
      <c r="C6" s="4" t="s">
        <v>49</v>
      </c>
      <c r="D6" s="2">
        <v>3</v>
      </c>
      <c r="E6" s="6">
        <v>13.28</v>
      </c>
      <c r="F6" s="6">
        <v>6.89</v>
      </c>
      <c r="G6" s="7">
        <v>23</v>
      </c>
      <c r="H6" s="8" t="s">
        <v>45</v>
      </c>
      <c r="I6" s="9" t="e">
        <f t="shared" si="0"/>
        <v>#VALUE!</v>
      </c>
    </row>
    <row r="7" spans="1:9">
      <c r="A7" s="1">
        <v>46077</v>
      </c>
      <c r="B7" s="4" t="s">
        <v>30</v>
      </c>
      <c r="C7" s="4" t="s">
        <v>49</v>
      </c>
      <c r="D7" s="2">
        <v>4</v>
      </c>
      <c r="E7" s="6">
        <v>13.22</v>
      </c>
      <c r="F7" s="6">
        <v>6.88</v>
      </c>
      <c r="G7" s="7">
        <v>23</v>
      </c>
      <c r="H7" s="8" t="s">
        <v>45</v>
      </c>
      <c r="I7" s="9" t="e">
        <f t="shared" si="0"/>
        <v>#VALUE!</v>
      </c>
    </row>
    <row r="8" spans="1:9">
      <c r="A8" s="1">
        <v>46077</v>
      </c>
      <c r="B8" s="4" t="s">
        <v>30</v>
      </c>
      <c r="C8" s="4" t="s">
        <v>49</v>
      </c>
      <c r="D8" s="2">
        <v>5</v>
      </c>
      <c r="E8" s="6">
        <v>13.24</v>
      </c>
      <c r="F8" s="6">
        <v>7.22</v>
      </c>
      <c r="G8" s="7">
        <v>23</v>
      </c>
      <c r="H8" s="8" t="s">
        <v>45</v>
      </c>
      <c r="I8" s="9" t="e">
        <f t="shared" si="0"/>
        <v>#VALUE!</v>
      </c>
    </row>
    <row r="9" spans="1:9">
      <c r="A9" s="1">
        <v>46077</v>
      </c>
      <c r="B9" s="4" t="s">
        <v>30</v>
      </c>
      <c r="C9" s="4" t="s">
        <v>49</v>
      </c>
      <c r="D9" s="2">
        <v>6</v>
      </c>
      <c r="E9" s="6">
        <v>13.23</v>
      </c>
      <c r="F9" s="6">
        <v>7.17</v>
      </c>
      <c r="G9" s="7">
        <v>23</v>
      </c>
      <c r="H9" s="8" t="s">
        <v>45</v>
      </c>
      <c r="I9" s="9" t="e">
        <f t="shared" si="0"/>
        <v>#VALUE!</v>
      </c>
    </row>
    <row r="10" spans="1:9">
      <c r="A10" s="1">
        <v>46077</v>
      </c>
      <c r="B10" s="4" t="s">
        <v>30</v>
      </c>
      <c r="C10" s="4" t="s">
        <v>49</v>
      </c>
      <c r="D10" s="2">
        <v>7</v>
      </c>
      <c r="E10" s="6">
        <v>13.28</v>
      </c>
      <c r="F10" s="6">
        <v>7.24</v>
      </c>
      <c r="G10" s="7">
        <v>23</v>
      </c>
      <c r="H10" s="8" t="s">
        <v>45</v>
      </c>
      <c r="I10" s="9" t="e">
        <f t="shared" si="0"/>
        <v>#VALUE!</v>
      </c>
    </row>
    <row r="11" spans="1:9">
      <c r="A11" s="1">
        <v>46077</v>
      </c>
      <c r="B11" s="4" t="s">
        <v>30</v>
      </c>
      <c r="C11" s="4" t="s">
        <v>49</v>
      </c>
      <c r="D11" s="2">
        <v>8</v>
      </c>
      <c r="E11" s="6">
        <v>13.28</v>
      </c>
      <c r="F11" s="6">
        <v>7.79</v>
      </c>
      <c r="G11" s="7">
        <v>23</v>
      </c>
      <c r="H11" s="8" t="s">
        <v>45</v>
      </c>
      <c r="I11" s="9" t="e">
        <f t="shared" si="0"/>
        <v>#VALUE!</v>
      </c>
    </row>
    <row r="12" spans="1:9">
      <c r="A12" s="67" t="s">
        <v>15</v>
      </c>
      <c r="B12" s="68"/>
      <c r="C12" s="68"/>
      <c r="D12" s="69"/>
      <c r="E12" s="6">
        <f>AVERAGE(E4:E11)</f>
        <v>13.2575</v>
      </c>
      <c r="F12" s="6">
        <f>AVERAGE(F4:F11)</f>
        <v>7.1012500000000003</v>
      </c>
      <c r="G12" s="8"/>
      <c r="H12" s="8"/>
      <c r="I12" s="18" t="e">
        <f>AVERAGE(I4:I11)</f>
        <v>#VALUE!</v>
      </c>
    </row>
    <row r="13" spans="1:9">
      <c r="A13" s="67" t="s">
        <v>16</v>
      </c>
      <c r="B13" s="68"/>
      <c r="C13" s="68"/>
      <c r="D13" s="69"/>
      <c r="E13" s="6">
        <f>MAX(E4:E11)</f>
        <v>13.28</v>
      </c>
      <c r="F13" s="6">
        <f>MAX(F4:F11)</f>
        <v>7.79</v>
      </c>
      <c r="G13" s="7"/>
      <c r="H13" s="8"/>
      <c r="I13" s="18" t="e">
        <f>MAX(I4:I11)</f>
        <v>#VALUE!</v>
      </c>
    </row>
    <row r="14" spans="1:9">
      <c r="A14" s="67" t="s">
        <v>17</v>
      </c>
      <c r="B14" s="68"/>
      <c r="C14" s="68"/>
      <c r="D14" s="69"/>
      <c r="E14" s="6">
        <f>MIN(E4:E11)</f>
        <v>13.22</v>
      </c>
      <c r="F14" s="6">
        <f>MIN(F4:F11)</f>
        <v>6.51</v>
      </c>
      <c r="G14" s="7"/>
      <c r="H14" s="8"/>
      <c r="I14" s="18" t="e">
        <f>MIN(I4:I11)</f>
        <v>#VALUE!</v>
      </c>
    </row>
    <row r="15" spans="1:9" ht="93" customHeight="1">
      <c r="A15" s="1" t="s">
        <v>9</v>
      </c>
      <c r="B15" s="60" t="s">
        <v>63</v>
      </c>
      <c r="C15" s="61"/>
      <c r="D15" s="61"/>
      <c r="E15" s="62"/>
      <c r="F15" s="5" t="s">
        <v>10</v>
      </c>
      <c r="G15" s="61"/>
      <c r="H15" s="61"/>
      <c r="I15" s="62"/>
    </row>
    <row r="16" spans="1:9" ht="212.45" customHeight="1">
      <c r="A16" s="5" t="s">
        <v>11</v>
      </c>
      <c r="B16" s="70"/>
      <c r="C16" s="61"/>
      <c r="D16" s="61"/>
      <c r="E16" s="62"/>
      <c r="F16" s="5"/>
      <c r="G16" s="63"/>
      <c r="H16" s="63"/>
      <c r="I16" s="64"/>
    </row>
    <row r="17" spans="8:8">
      <c r="H17" s="16"/>
    </row>
    <row r="18" spans="8:8">
      <c r="H18" s="16"/>
    </row>
    <row r="19" spans="8:8">
      <c r="H19" s="16"/>
    </row>
    <row r="20" spans="8:8">
      <c r="H20" s="16"/>
    </row>
  </sheetData>
  <autoFilter ref="A3:I11"/>
  <mergeCells count="8">
    <mergeCell ref="B16:E16"/>
    <mergeCell ref="G16:I16"/>
    <mergeCell ref="D2:E2"/>
    <mergeCell ref="A12:D12"/>
    <mergeCell ref="A13:D13"/>
    <mergeCell ref="A14:D14"/>
    <mergeCell ref="B15:E15"/>
    <mergeCell ref="G15:I1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zoomScale="85" zoomScaleNormal="85" workbookViewId="0">
      <selection activeCell="H8" sqref="H8"/>
    </sheetView>
  </sheetViews>
  <sheetFormatPr defaultColWidth="9" defaultRowHeight="15.75"/>
  <cols>
    <col min="1" max="1" width="14.875" style="10" customWidth="1"/>
    <col min="2" max="2" width="22.875" style="10" bestFit="1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/>
    <row r="2" spans="1:9" ht="45.6" customHeight="1" thickBot="1">
      <c r="A2" s="47" t="s">
        <v>0</v>
      </c>
      <c r="B2" s="47" t="s">
        <v>46</v>
      </c>
      <c r="C2" s="47" t="s">
        <v>1</v>
      </c>
      <c r="D2" s="65" t="s">
        <v>47</v>
      </c>
      <c r="E2" s="66"/>
      <c r="F2" s="13" t="s">
        <v>5</v>
      </c>
      <c r="G2" s="17" t="s">
        <v>19</v>
      </c>
      <c r="H2" s="47" t="s">
        <v>6</v>
      </c>
      <c r="I2" s="13" t="s">
        <v>48</v>
      </c>
    </row>
    <row r="3" spans="1:9" ht="31.5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>
      <c r="A4" s="1">
        <v>46077</v>
      </c>
      <c r="B4" s="4" t="s">
        <v>30</v>
      </c>
      <c r="C4" s="4" t="s">
        <v>21</v>
      </c>
      <c r="D4" s="2">
        <v>1</v>
      </c>
      <c r="E4" s="11">
        <v>13.61</v>
      </c>
      <c r="F4" s="6">
        <v>4.66</v>
      </c>
      <c r="G4" s="7">
        <v>28</v>
      </c>
      <c r="H4" s="8">
        <v>2.2999999999999998</v>
      </c>
      <c r="I4" s="9">
        <f t="shared" ref="I4:I7" si="0">F4/H4</f>
        <v>2.0260869565217394</v>
      </c>
    </row>
    <row r="5" spans="1:9">
      <c r="A5" s="1">
        <v>46077</v>
      </c>
      <c r="B5" s="4" t="s">
        <v>30</v>
      </c>
      <c r="C5" s="4" t="s">
        <v>21</v>
      </c>
      <c r="D5" s="2">
        <v>2</v>
      </c>
      <c r="E5" s="71" t="s">
        <v>50</v>
      </c>
      <c r="F5" s="72"/>
      <c r="G5" s="7">
        <v>28</v>
      </c>
      <c r="H5" s="8">
        <v>2.2999999999999998</v>
      </c>
      <c r="I5" s="9">
        <f t="shared" si="0"/>
        <v>0</v>
      </c>
    </row>
    <row r="6" spans="1:9">
      <c r="A6" s="1">
        <v>46077</v>
      </c>
      <c r="B6" s="4" t="s">
        <v>30</v>
      </c>
      <c r="C6" s="4" t="s">
        <v>21</v>
      </c>
      <c r="D6" s="2">
        <v>3</v>
      </c>
      <c r="E6" s="71" t="s">
        <v>50</v>
      </c>
      <c r="F6" s="72"/>
      <c r="G6" s="7">
        <v>28</v>
      </c>
      <c r="H6" s="8">
        <v>2.2999999999999998</v>
      </c>
      <c r="I6" s="9">
        <f t="shared" si="0"/>
        <v>0</v>
      </c>
    </row>
    <row r="7" spans="1:9">
      <c r="A7" s="1">
        <v>46077</v>
      </c>
      <c r="B7" s="4" t="s">
        <v>30</v>
      </c>
      <c r="C7" s="4" t="s">
        <v>21</v>
      </c>
      <c r="D7" s="2">
        <v>4</v>
      </c>
      <c r="E7" s="71" t="s">
        <v>50</v>
      </c>
      <c r="F7" s="72"/>
      <c r="G7" s="7">
        <v>28</v>
      </c>
      <c r="H7" s="8">
        <v>2.2999999999999998</v>
      </c>
      <c r="I7" s="9">
        <f t="shared" si="0"/>
        <v>0</v>
      </c>
    </row>
    <row r="8" spans="1:9">
      <c r="A8" s="67" t="s">
        <v>15</v>
      </c>
      <c r="B8" s="68"/>
      <c r="C8" s="68"/>
      <c r="D8" s="69"/>
      <c r="E8" s="6">
        <f>AVERAGE(E4:E7)</f>
        <v>13.61</v>
      </c>
      <c r="F8" s="6">
        <f>AVERAGE(F4:F7)</f>
        <v>4.66</v>
      </c>
      <c r="G8" s="8"/>
      <c r="H8" s="8"/>
      <c r="I8" s="18">
        <f>AVERAGE(I4:I7)</f>
        <v>0.50652173913043486</v>
      </c>
    </row>
    <row r="9" spans="1:9">
      <c r="A9" s="67" t="s">
        <v>16</v>
      </c>
      <c r="B9" s="68"/>
      <c r="C9" s="68"/>
      <c r="D9" s="69"/>
      <c r="E9" s="6">
        <f>MAX(E4:E7)</f>
        <v>13.61</v>
      </c>
      <c r="F9" s="6">
        <f>MAX(F4:F7)</f>
        <v>4.66</v>
      </c>
      <c r="G9" s="7"/>
      <c r="H9" s="8"/>
      <c r="I9" s="18">
        <f>MAX(I4:I7)</f>
        <v>2.0260869565217394</v>
      </c>
    </row>
    <row r="10" spans="1:9">
      <c r="A10" s="67" t="s">
        <v>17</v>
      </c>
      <c r="B10" s="68"/>
      <c r="C10" s="68"/>
      <c r="D10" s="69"/>
      <c r="E10" s="6">
        <f>MIN(E4:E7)</f>
        <v>13.61</v>
      </c>
      <c r="F10" s="6">
        <f>MIN(F4:F7)</f>
        <v>4.66</v>
      </c>
      <c r="G10" s="7"/>
      <c r="H10" s="8"/>
      <c r="I10" s="18">
        <f>MIN(I4:I7)</f>
        <v>0</v>
      </c>
    </row>
    <row r="11" spans="1:9" ht="119.45" customHeight="1">
      <c r="A11" s="1" t="s">
        <v>9</v>
      </c>
      <c r="B11" s="60" t="s">
        <v>61</v>
      </c>
      <c r="C11" s="61"/>
      <c r="D11" s="61"/>
      <c r="E11" s="62"/>
      <c r="F11" s="5" t="s">
        <v>10</v>
      </c>
      <c r="G11" s="61"/>
      <c r="H11" s="61"/>
      <c r="I11" s="62"/>
    </row>
    <row r="12" spans="1:9" ht="161.25" customHeight="1">
      <c r="A12" s="5" t="s">
        <v>11</v>
      </c>
      <c r="B12" s="70"/>
      <c r="C12" s="61"/>
      <c r="D12" s="61"/>
      <c r="E12" s="62"/>
      <c r="F12" s="5"/>
      <c r="G12" s="63"/>
      <c r="H12" s="63"/>
      <c r="I12" s="64"/>
    </row>
    <row r="13" spans="1:9">
      <c r="H13" s="16"/>
    </row>
    <row r="14" spans="1:9">
      <c r="H14" s="16"/>
    </row>
    <row r="15" spans="1:9">
      <c r="H15" s="16"/>
    </row>
    <row r="16" spans="1:9">
      <c r="H16" s="16"/>
    </row>
  </sheetData>
  <autoFilter ref="A3:I7"/>
  <mergeCells count="11">
    <mergeCell ref="D2:E2"/>
    <mergeCell ref="A8:D8"/>
    <mergeCell ref="A9:D9"/>
    <mergeCell ref="A10:D10"/>
    <mergeCell ref="B11:E11"/>
    <mergeCell ref="B12:E12"/>
    <mergeCell ref="G12:I12"/>
    <mergeCell ref="E5:F5"/>
    <mergeCell ref="E6:F6"/>
    <mergeCell ref="E7:F7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7"/>
  <sheetViews>
    <sheetView zoomScale="85" zoomScaleNormal="85" workbookViewId="0">
      <selection activeCell="E36" sqref="E36:F67"/>
    </sheetView>
  </sheetViews>
  <sheetFormatPr defaultColWidth="9" defaultRowHeight="15.75"/>
  <cols>
    <col min="1" max="1" width="14.875" style="10" customWidth="1"/>
    <col min="2" max="2" width="22.875" style="10" bestFit="1" customWidth="1"/>
    <col min="3" max="3" width="14.25" style="10" bestFit="1" customWidth="1"/>
    <col min="4" max="4" width="10.75" style="10" bestFit="1" customWidth="1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24.125" style="10" customWidth="1"/>
    <col min="10" max="16384" width="9" style="10"/>
  </cols>
  <sheetData>
    <row r="1" spans="1:11" ht="17.25" thickBot="1">
      <c r="J1"/>
    </row>
    <row r="2" spans="1:11" ht="45.6" customHeight="1" thickBot="1">
      <c r="A2" s="44" t="s">
        <v>0</v>
      </c>
      <c r="B2" s="46" t="s">
        <v>51</v>
      </c>
      <c r="C2" s="44" t="s">
        <v>28</v>
      </c>
      <c r="D2" s="55" t="s">
        <v>52</v>
      </c>
      <c r="E2" s="56"/>
      <c r="F2" s="43" t="s">
        <v>5</v>
      </c>
      <c r="G2" s="45" t="s">
        <v>19</v>
      </c>
      <c r="H2" s="44" t="s">
        <v>6</v>
      </c>
      <c r="I2" s="43">
        <v>64</v>
      </c>
      <c r="J2"/>
      <c r="K2"/>
    </row>
    <row r="3" spans="1:11" ht="31.5">
      <c r="A3" s="42" t="s">
        <v>7</v>
      </c>
      <c r="B3" s="42" t="s">
        <v>4</v>
      </c>
      <c r="C3" s="42" t="s">
        <v>12</v>
      </c>
      <c r="D3" s="42" t="s">
        <v>27</v>
      </c>
      <c r="E3" s="41" t="s">
        <v>3</v>
      </c>
      <c r="F3" s="39" t="s">
        <v>26</v>
      </c>
      <c r="G3" s="40" t="s">
        <v>25</v>
      </c>
      <c r="H3" s="39" t="s">
        <v>24</v>
      </c>
      <c r="I3" s="38" t="s">
        <v>14</v>
      </c>
      <c r="J3"/>
      <c r="K3"/>
    </row>
    <row r="4" spans="1:11" ht="16.5">
      <c r="A4" s="37">
        <v>46077</v>
      </c>
      <c r="B4" s="36" t="s">
        <v>33</v>
      </c>
      <c r="C4" s="36" t="s">
        <v>53</v>
      </c>
      <c r="D4" s="42">
        <v>1</v>
      </c>
      <c r="E4" s="41">
        <v>13.38</v>
      </c>
      <c r="F4" s="30">
        <v>8.36</v>
      </c>
      <c r="G4" s="31">
        <v>24</v>
      </c>
      <c r="H4" s="39" t="s">
        <v>22</v>
      </c>
      <c r="I4" s="38" t="e">
        <f>F4/H4</f>
        <v>#VALUE!</v>
      </c>
      <c r="J4"/>
      <c r="K4"/>
    </row>
    <row r="5" spans="1:11" ht="16.5">
      <c r="A5" s="37">
        <v>46077</v>
      </c>
      <c r="B5" s="36" t="s">
        <v>33</v>
      </c>
      <c r="C5" s="36" t="s">
        <v>53</v>
      </c>
      <c r="D5" s="42">
        <v>2</v>
      </c>
      <c r="E5" s="41">
        <v>13.46</v>
      </c>
      <c r="F5" s="30">
        <v>8.77</v>
      </c>
      <c r="G5" s="31">
        <v>24</v>
      </c>
      <c r="H5" s="39" t="s">
        <v>22</v>
      </c>
      <c r="I5" s="38" t="e">
        <f t="shared" ref="I5:I58" si="0">F5/H5</f>
        <v>#VALUE!</v>
      </c>
      <c r="J5"/>
      <c r="K5"/>
    </row>
    <row r="6" spans="1:11" ht="16.5">
      <c r="A6" s="37">
        <v>46077</v>
      </c>
      <c r="B6" s="36" t="s">
        <v>33</v>
      </c>
      <c r="C6" s="36" t="s">
        <v>53</v>
      </c>
      <c r="D6" s="42">
        <v>3</v>
      </c>
      <c r="E6" s="41">
        <v>13.44</v>
      </c>
      <c r="F6" s="30">
        <v>8.52</v>
      </c>
      <c r="G6" s="31">
        <v>24</v>
      </c>
      <c r="H6" s="39" t="s">
        <v>22</v>
      </c>
      <c r="I6" s="38" t="e">
        <f t="shared" si="0"/>
        <v>#VALUE!</v>
      </c>
      <c r="J6"/>
      <c r="K6"/>
    </row>
    <row r="7" spans="1:11" ht="16.5">
      <c r="A7" s="37">
        <v>46077</v>
      </c>
      <c r="B7" s="36" t="s">
        <v>33</v>
      </c>
      <c r="C7" s="36" t="s">
        <v>53</v>
      </c>
      <c r="D7" s="42">
        <v>4</v>
      </c>
      <c r="E7" s="41">
        <v>13.43</v>
      </c>
      <c r="F7" s="30">
        <v>8.51</v>
      </c>
      <c r="G7" s="31">
        <v>24</v>
      </c>
      <c r="H7" s="39" t="s">
        <v>22</v>
      </c>
      <c r="I7" s="38" t="e">
        <f t="shared" si="0"/>
        <v>#VALUE!</v>
      </c>
      <c r="J7"/>
      <c r="K7"/>
    </row>
    <row r="8" spans="1:11" ht="16.5">
      <c r="A8" s="37">
        <v>46077</v>
      </c>
      <c r="B8" s="36" t="s">
        <v>33</v>
      </c>
      <c r="C8" s="36" t="s">
        <v>53</v>
      </c>
      <c r="D8" s="42">
        <v>5</v>
      </c>
      <c r="E8" s="41">
        <v>13.44</v>
      </c>
      <c r="F8" s="30">
        <v>8.61</v>
      </c>
      <c r="G8" s="31">
        <v>24</v>
      </c>
      <c r="H8" s="39" t="s">
        <v>22</v>
      </c>
      <c r="I8" s="38" t="e">
        <f t="shared" si="0"/>
        <v>#VALUE!</v>
      </c>
      <c r="J8"/>
      <c r="K8"/>
    </row>
    <row r="9" spans="1:11" ht="16.5">
      <c r="A9" s="37">
        <v>46077</v>
      </c>
      <c r="B9" s="36" t="s">
        <v>33</v>
      </c>
      <c r="C9" s="36" t="s">
        <v>53</v>
      </c>
      <c r="D9" s="42">
        <v>6</v>
      </c>
      <c r="E9" s="41">
        <v>13.43</v>
      </c>
      <c r="F9" s="30">
        <v>8.15</v>
      </c>
      <c r="G9" s="31">
        <v>24</v>
      </c>
      <c r="H9" s="39" t="s">
        <v>22</v>
      </c>
      <c r="I9" s="38" t="e">
        <f t="shared" si="0"/>
        <v>#VALUE!</v>
      </c>
      <c r="J9"/>
      <c r="K9"/>
    </row>
    <row r="10" spans="1:11" ht="16.5">
      <c r="A10" s="37">
        <v>46077</v>
      </c>
      <c r="B10" s="36" t="s">
        <v>33</v>
      </c>
      <c r="C10" s="36" t="s">
        <v>53</v>
      </c>
      <c r="D10" s="42">
        <v>7</v>
      </c>
      <c r="E10" s="41">
        <v>13.46</v>
      </c>
      <c r="F10" s="30">
        <v>8.61</v>
      </c>
      <c r="G10" s="31">
        <v>24</v>
      </c>
      <c r="H10" s="39" t="s">
        <v>22</v>
      </c>
      <c r="I10" s="38" t="e">
        <f t="shared" si="0"/>
        <v>#VALUE!</v>
      </c>
      <c r="J10"/>
      <c r="K10"/>
    </row>
    <row r="11" spans="1:11" ht="16.5">
      <c r="A11" s="37">
        <v>46077</v>
      </c>
      <c r="B11" s="36" t="s">
        <v>33</v>
      </c>
      <c r="C11" s="36" t="s">
        <v>53</v>
      </c>
      <c r="D11" s="42">
        <v>8</v>
      </c>
      <c r="E11" s="41">
        <v>13.43</v>
      </c>
      <c r="F11" s="30">
        <v>8.43</v>
      </c>
      <c r="G11" s="31">
        <v>24</v>
      </c>
      <c r="H11" s="39" t="s">
        <v>22</v>
      </c>
      <c r="I11" s="38" t="e">
        <f t="shared" si="0"/>
        <v>#VALUE!</v>
      </c>
      <c r="J11"/>
      <c r="K11"/>
    </row>
    <row r="12" spans="1:11" ht="16.5">
      <c r="A12" s="37">
        <v>46077</v>
      </c>
      <c r="B12" s="36" t="s">
        <v>33</v>
      </c>
      <c r="C12" s="36" t="s">
        <v>53</v>
      </c>
      <c r="D12" s="42">
        <v>9</v>
      </c>
      <c r="E12" s="41">
        <v>13.46</v>
      </c>
      <c r="F12" s="30">
        <v>8.5399999999999991</v>
      </c>
      <c r="G12" s="31">
        <v>24</v>
      </c>
      <c r="H12" s="39" t="s">
        <v>22</v>
      </c>
      <c r="I12" s="38" t="e">
        <f t="shared" si="0"/>
        <v>#VALUE!</v>
      </c>
      <c r="J12"/>
      <c r="K12"/>
    </row>
    <row r="13" spans="1:11" ht="16.5">
      <c r="A13" s="37">
        <v>46077</v>
      </c>
      <c r="B13" s="36" t="s">
        <v>33</v>
      </c>
      <c r="C13" s="36" t="s">
        <v>53</v>
      </c>
      <c r="D13" s="42">
        <v>10</v>
      </c>
      <c r="E13" s="41">
        <v>13.37</v>
      </c>
      <c r="F13" s="30">
        <v>8.58</v>
      </c>
      <c r="G13" s="31">
        <v>24</v>
      </c>
      <c r="H13" s="39" t="s">
        <v>22</v>
      </c>
      <c r="I13" s="38" t="e">
        <f t="shared" si="0"/>
        <v>#VALUE!</v>
      </c>
      <c r="J13"/>
      <c r="K13"/>
    </row>
    <row r="14" spans="1:11" ht="16.5">
      <c r="A14" s="37">
        <v>46077</v>
      </c>
      <c r="B14" s="36" t="s">
        <v>33</v>
      </c>
      <c r="C14" s="36" t="s">
        <v>53</v>
      </c>
      <c r="D14" s="42">
        <v>11</v>
      </c>
      <c r="E14" s="41">
        <v>13.45</v>
      </c>
      <c r="F14" s="30">
        <v>8.49</v>
      </c>
      <c r="G14" s="31">
        <v>24</v>
      </c>
      <c r="H14" s="39" t="s">
        <v>22</v>
      </c>
      <c r="I14" s="38" t="e">
        <f t="shared" si="0"/>
        <v>#VALUE!</v>
      </c>
      <c r="J14"/>
      <c r="K14"/>
    </row>
    <row r="15" spans="1:11" ht="16.5">
      <c r="A15" s="37">
        <v>46077</v>
      </c>
      <c r="B15" s="36" t="s">
        <v>33</v>
      </c>
      <c r="C15" s="36" t="s">
        <v>53</v>
      </c>
      <c r="D15" s="42">
        <v>12</v>
      </c>
      <c r="E15" s="41">
        <v>13.41</v>
      </c>
      <c r="F15" s="30">
        <v>8.93</v>
      </c>
      <c r="G15" s="31">
        <v>24</v>
      </c>
      <c r="H15" s="39" t="s">
        <v>22</v>
      </c>
      <c r="I15" s="38" t="e">
        <f t="shared" si="0"/>
        <v>#VALUE!</v>
      </c>
      <c r="J15"/>
      <c r="K15"/>
    </row>
    <row r="16" spans="1:11" ht="16.5">
      <c r="A16" s="37">
        <v>46077</v>
      </c>
      <c r="B16" s="36" t="s">
        <v>33</v>
      </c>
      <c r="C16" s="36" t="s">
        <v>53</v>
      </c>
      <c r="D16" s="42">
        <v>13</v>
      </c>
      <c r="E16" s="41">
        <v>13.42</v>
      </c>
      <c r="F16" s="30">
        <v>8.6300000000000008</v>
      </c>
      <c r="G16" s="31">
        <v>24</v>
      </c>
      <c r="H16" s="39" t="s">
        <v>22</v>
      </c>
      <c r="I16" s="38" t="e">
        <f t="shared" si="0"/>
        <v>#VALUE!</v>
      </c>
      <c r="J16"/>
      <c r="K16"/>
    </row>
    <row r="17" spans="1:11" ht="16.5">
      <c r="A17" s="37">
        <v>46077</v>
      </c>
      <c r="B17" s="36" t="s">
        <v>33</v>
      </c>
      <c r="C17" s="36" t="s">
        <v>53</v>
      </c>
      <c r="D17" s="42">
        <v>14</v>
      </c>
      <c r="E17" s="41">
        <v>13.38</v>
      </c>
      <c r="F17" s="30">
        <v>8.49</v>
      </c>
      <c r="G17" s="31">
        <v>24</v>
      </c>
      <c r="H17" s="39" t="s">
        <v>22</v>
      </c>
      <c r="I17" s="38" t="e">
        <f t="shared" si="0"/>
        <v>#VALUE!</v>
      </c>
      <c r="J17"/>
      <c r="K17"/>
    </row>
    <row r="18" spans="1:11" ht="16.5">
      <c r="A18" s="37">
        <v>46077</v>
      </c>
      <c r="B18" s="36" t="s">
        <v>33</v>
      </c>
      <c r="C18" s="36" t="s">
        <v>53</v>
      </c>
      <c r="D18" s="42">
        <v>15</v>
      </c>
      <c r="E18" s="41">
        <v>13.44</v>
      </c>
      <c r="F18" s="30">
        <v>8.66</v>
      </c>
      <c r="G18" s="31">
        <v>24</v>
      </c>
      <c r="H18" s="39" t="s">
        <v>22</v>
      </c>
      <c r="I18" s="38" t="e">
        <f t="shared" si="0"/>
        <v>#VALUE!</v>
      </c>
      <c r="J18"/>
      <c r="K18"/>
    </row>
    <row r="19" spans="1:11" ht="16.5">
      <c r="A19" s="37">
        <v>46077</v>
      </c>
      <c r="B19" s="36" t="s">
        <v>33</v>
      </c>
      <c r="C19" s="36" t="s">
        <v>53</v>
      </c>
      <c r="D19" s="42">
        <v>16</v>
      </c>
      <c r="E19" s="41">
        <v>13.43</v>
      </c>
      <c r="F19" s="30">
        <v>8.43</v>
      </c>
      <c r="G19" s="31">
        <v>24</v>
      </c>
      <c r="H19" s="39" t="s">
        <v>22</v>
      </c>
      <c r="I19" s="38" t="e">
        <f t="shared" si="0"/>
        <v>#VALUE!</v>
      </c>
      <c r="J19"/>
      <c r="K19"/>
    </row>
    <row r="20" spans="1:11" ht="16.5">
      <c r="A20" s="37">
        <v>46077</v>
      </c>
      <c r="B20" s="36" t="s">
        <v>33</v>
      </c>
      <c r="C20" s="36" t="s">
        <v>53</v>
      </c>
      <c r="D20" s="42">
        <v>17</v>
      </c>
      <c r="E20" s="41">
        <v>13.43</v>
      </c>
      <c r="F20" s="30">
        <v>8.73</v>
      </c>
      <c r="G20" s="31">
        <v>24</v>
      </c>
      <c r="H20" s="39" t="s">
        <v>22</v>
      </c>
      <c r="I20" s="38" t="e">
        <f t="shared" si="0"/>
        <v>#VALUE!</v>
      </c>
      <c r="J20"/>
      <c r="K20"/>
    </row>
    <row r="21" spans="1:11" ht="16.5">
      <c r="A21" s="37">
        <v>46077</v>
      </c>
      <c r="B21" s="36" t="s">
        <v>33</v>
      </c>
      <c r="C21" s="36" t="s">
        <v>53</v>
      </c>
      <c r="D21" s="42">
        <v>18</v>
      </c>
      <c r="E21" s="41">
        <v>13.41</v>
      </c>
      <c r="F21" s="30">
        <v>8.27</v>
      </c>
      <c r="G21" s="31">
        <v>24</v>
      </c>
      <c r="H21" s="39" t="s">
        <v>22</v>
      </c>
      <c r="I21" s="38" t="e">
        <f t="shared" si="0"/>
        <v>#VALUE!</v>
      </c>
      <c r="J21"/>
      <c r="K21"/>
    </row>
    <row r="22" spans="1:11" ht="16.5">
      <c r="A22" s="37">
        <v>46077</v>
      </c>
      <c r="B22" s="36" t="s">
        <v>33</v>
      </c>
      <c r="C22" s="36" t="s">
        <v>53</v>
      </c>
      <c r="D22" s="42">
        <v>19</v>
      </c>
      <c r="E22" s="41">
        <v>13.47</v>
      </c>
      <c r="F22" s="30">
        <v>8.34</v>
      </c>
      <c r="G22" s="31">
        <v>24</v>
      </c>
      <c r="H22" s="39" t="s">
        <v>22</v>
      </c>
      <c r="I22" s="38" t="e">
        <f t="shared" si="0"/>
        <v>#VALUE!</v>
      </c>
      <c r="J22"/>
      <c r="K22"/>
    </row>
    <row r="23" spans="1:11" ht="16.5">
      <c r="A23" s="37">
        <v>46077</v>
      </c>
      <c r="B23" s="36" t="s">
        <v>33</v>
      </c>
      <c r="C23" s="36" t="s">
        <v>53</v>
      </c>
      <c r="D23" s="42">
        <v>20</v>
      </c>
      <c r="E23" s="41">
        <v>13.4</v>
      </c>
      <c r="F23" s="30">
        <v>8.3800000000000008</v>
      </c>
      <c r="G23" s="31">
        <v>24</v>
      </c>
      <c r="H23" s="39" t="s">
        <v>22</v>
      </c>
      <c r="I23" s="38" t="e">
        <f t="shared" si="0"/>
        <v>#VALUE!</v>
      </c>
      <c r="J23"/>
      <c r="K23"/>
    </row>
    <row r="24" spans="1:11" ht="16.5">
      <c r="A24" s="37">
        <v>46077</v>
      </c>
      <c r="B24" s="36" t="s">
        <v>33</v>
      </c>
      <c r="C24" s="36" t="s">
        <v>53</v>
      </c>
      <c r="D24" s="42">
        <v>21</v>
      </c>
      <c r="E24" s="41">
        <v>13.39</v>
      </c>
      <c r="F24" s="30">
        <v>8.4499999999999993</v>
      </c>
      <c r="G24" s="31">
        <v>24</v>
      </c>
      <c r="H24" s="39" t="s">
        <v>22</v>
      </c>
      <c r="I24" s="38" t="e">
        <f t="shared" si="0"/>
        <v>#VALUE!</v>
      </c>
      <c r="J24"/>
      <c r="K24"/>
    </row>
    <row r="25" spans="1:11" ht="16.5">
      <c r="A25" s="37">
        <v>46077</v>
      </c>
      <c r="B25" s="36" t="s">
        <v>33</v>
      </c>
      <c r="C25" s="36" t="s">
        <v>53</v>
      </c>
      <c r="D25" s="42">
        <v>22</v>
      </c>
      <c r="E25" s="41">
        <v>13.45</v>
      </c>
      <c r="F25" s="30">
        <v>8.11</v>
      </c>
      <c r="G25" s="31">
        <v>24</v>
      </c>
      <c r="H25" s="39" t="s">
        <v>22</v>
      </c>
      <c r="I25" s="38" t="e">
        <f t="shared" si="0"/>
        <v>#VALUE!</v>
      </c>
      <c r="J25"/>
      <c r="K25"/>
    </row>
    <row r="26" spans="1:11" ht="16.5">
      <c r="A26" s="37">
        <v>46077</v>
      </c>
      <c r="B26" s="36" t="s">
        <v>33</v>
      </c>
      <c r="C26" s="36" t="s">
        <v>53</v>
      </c>
      <c r="D26" s="42">
        <v>23</v>
      </c>
      <c r="E26" s="41">
        <v>13.36</v>
      </c>
      <c r="F26" s="30">
        <v>8.91</v>
      </c>
      <c r="G26" s="31">
        <v>24</v>
      </c>
      <c r="H26" s="39" t="s">
        <v>22</v>
      </c>
      <c r="I26" s="38" t="e">
        <f t="shared" si="0"/>
        <v>#VALUE!</v>
      </c>
      <c r="J26"/>
      <c r="K26"/>
    </row>
    <row r="27" spans="1:11" ht="16.5">
      <c r="A27" s="37">
        <v>46077</v>
      </c>
      <c r="B27" s="36" t="s">
        <v>33</v>
      </c>
      <c r="C27" s="36" t="s">
        <v>53</v>
      </c>
      <c r="D27" s="42">
        <v>24</v>
      </c>
      <c r="E27" s="41">
        <v>13.39</v>
      </c>
      <c r="F27" s="30">
        <v>8.56</v>
      </c>
      <c r="G27" s="31">
        <v>24</v>
      </c>
      <c r="H27" s="39" t="s">
        <v>22</v>
      </c>
      <c r="I27" s="38" t="e">
        <f t="shared" si="0"/>
        <v>#VALUE!</v>
      </c>
      <c r="J27"/>
      <c r="K27"/>
    </row>
    <row r="28" spans="1:11" ht="16.5">
      <c r="A28" s="37">
        <v>46077</v>
      </c>
      <c r="B28" s="36" t="s">
        <v>33</v>
      </c>
      <c r="C28" s="36" t="s">
        <v>53</v>
      </c>
      <c r="D28" s="42">
        <v>25</v>
      </c>
      <c r="E28" s="41">
        <v>13.42</v>
      </c>
      <c r="F28" s="30">
        <v>8.65</v>
      </c>
      <c r="G28" s="31">
        <v>24</v>
      </c>
      <c r="H28" s="39" t="s">
        <v>22</v>
      </c>
      <c r="I28" s="38" t="e">
        <f t="shared" si="0"/>
        <v>#VALUE!</v>
      </c>
      <c r="J28"/>
      <c r="K28"/>
    </row>
    <row r="29" spans="1:11" ht="16.5">
      <c r="A29" s="37">
        <v>46077</v>
      </c>
      <c r="B29" s="36" t="s">
        <v>33</v>
      </c>
      <c r="C29" s="36" t="s">
        <v>53</v>
      </c>
      <c r="D29" s="42">
        <v>26</v>
      </c>
      <c r="E29" s="41">
        <v>13.41</v>
      </c>
      <c r="F29" s="30">
        <v>8.4600000000000009</v>
      </c>
      <c r="G29" s="31">
        <v>24</v>
      </c>
      <c r="H29" s="39" t="s">
        <v>22</v>
      </c>
      <c r="I29" s="38" t="e">
        <f t="shared" si="0"/>
        <v>#VALUE!</v>
      </c>
      <c r="J29"/>
      <c r="K29"/>
    </row>
    <row r="30" spans="1:11" ht="16.5">
      <c r="A30" s="37">
        <v>46077</v>
      </c>
      <c r="B30" s="36" t="s">
        <v>33</v>
      </c>
      <c r="C30" s="36" t="s">
        <v>53</v>
      </c>
      <c r="D30" s="42">
        <v>27</v>
      </c>
      <c r="E30" s="41">
        <v>13.44</v>
      </c>
      <c r="F30" s="30">
        <v>8.6999999999999993</v>
      </c>
      <c r="G30" s="31">
        <v>24</v>
      </c>
      <c r="H30" s="39" t="s">
        <v>22</v>
      </c>
      <c r="I30" s="38" t="e">
        <f t="shared" si="0"/>
        <v>#VALUE!</v>
      </c>
      <c r="J30"/>
      <c r="K30"/>
    </row>
    <row r="31" spans="1:11" ht="16.5">
      <c r="A31" s="37">
        <v>46077</v>
      </c>
      <c r="B31" s="36" t="s">
        <v>33</v>
      </c>
      <c r="C31" s="36" t="s">
        <v>53</v>
      </c>
      <c r="D31" s="42">
        <v>28</v>
      </c>
      <c r="E31" s="41">
        <v>13.4</v>
      </c>
      <c r="F31" s="30">
        <v>8.43</v>
      </c>
      <c r="G31" s="31">
        <v>24</v>
      </c>
      <c r="H31" s="39" t="s">
        <v>22</v>
      </c>
      <c r="I31" s="38" t="e">
        <f t="shared" si="0"/>
        <v>#VALUE!</v>
      </c>
      <c r="J31"/>
      <c r="K31"/>
    </row>
    <row r="32" spans="1:11" ht="16.5">
      <c r="A32" s="37">
        <v>46077</v>
      </c>
      <c r="B32" s="36" t="s">
        <v>33</v>
      </c>
      <c r="C32" s="36" t="s">
        <v>53</v>
      </c>
      <c r="D32" s="42">
        <v>29</v>
      </c>
      <c r="E32" s="41">
        <v>13.42</v>
      </c>
      <c r="F32" s="30">
        <v>8.65</v>
      </c>
      <c r="G32" s="31">
        <v>24</v>
      </c>
      <c r="H32" s="39" t="s">
        <v>22</v>
      </c>
      <c r="I32" s="38" t="e">
        <f t="shared" si="0"/>
        <v>#VALUE!</v>
      </c>
      <c r="J32"/>
      <c r="K32"/>
    </row>
    <row r="33" spans="1:11" ht="16.5">
      <c r="A33" s="37">
        <v>46077</v>
      </c>
      <c r="B33" s="36" t="s">
        <v>33</v>
      </c>
      <c r="C33" s="36" t="s">
        <v>53</v>
      </c>
      <c r="D33" s="42">
        <v>30</v>
      </c>
      <c r="E33" s="41">
        <v>13.43</v>
      </c>
      <c r="F33" s="30">
        <v>8.48</v>
      </c>
      <c r="G33" s="31">
        <v>24</v>
      </c>
      <c r="H33" s="39" t="s">
        <v>22</v>
      </c>
      <c r="I33" s="38" t="e">
        <f t="shared" si="0"/>
        <v>#VALUE!</v>
      </c>
      <c r="J33"/>
      <c r="K33"/>
    </row>
    <row r="34" spans="1:11" ht="16.5">
      <c r="A34" s="37">
        <v>46077</v>
      </c>
      <c r="B34" s="36" t="s">
        <v>33</v>
      </c>
      <c r="C34" s="36" t="s">
        <v>53</v>
      </c>
      <c r="D34" s="42">
        <v>31</v>
      </c>
      <c r="E34" s="41">
        <v>13.44</v>
      </c>
      <c r="F34" s="30">
        <v>8.5299999999999994</v>
      </c>
      <c r="G34" s="31">
        <v>24</v>
      </c>
      <c r="H34" s="39" t="s">
        <v>22</v>
      </c>
      <c r="I34" s="38" t="e">
        <f t="shared" si="0"/>
        <v>#VALUE!</v>
      </c>
      <c r="J34"/>
      <c r="K34"/>
    </row>
    <row r="35" spans="1:11" ht="16.5">
      <c r="A35" s="37">
        <v>46077</v>
      </c>
      <c r="B35" s="36" t="s">
        <v>33</v>
      </c>
      <c r="C35" s="36" t="s">
        <v>53</v>
      </c>
      <c r="D35" s="42">
        <v>32</v>
      </c>
      <c r="E35" s="41">
        <v>13.45</v>
      </c>
      <c r="F35" s="30">
        <v>8.4</v>
      </c>
      <c r="G35" s="31">
        <v>24</v>
      </c>
      <c r="H35" s="39" t="s">
        <v>22</v>
      </c>
      <c r="I35" s="38" t="e">
        <f t="shared" si="0"/>
        <v>#VALUE!</v>
      </c>
      <c r="J35"/>
      <c r="K35"/>
    </row>
    <row r="36" spans="1:11" ht="16.5">
      <c r="A36" s="37">
        <v>46077</v>
      </c>
      <c r="B36" s="36" t="s">
        <v>33</v>
      </c>
      <c r="C36" s="36" t="s">
        <v>53</v>
      </c>
      <c r="D36" s="42">
        <v>33</v>
      </c>
      <c r="E36" s="73" t="s">
        <v>54</v>
      </c>
      <c r="F36" s="74"/>
      <c r="G36" s="31">
        <v>24</v>
      </c>
      <c r="H36" s="39" t="s">
        <v>22</v>
      </c>
      <c r="I36" s="38" t="e">
        <f t="shared" si="0"/>
        <v>#VALUE!</v>
      </c>
      <c r="J36"/>
      <c r="K36"/>
    </row>
    <row r="37" spans="1:11" ht="16.5">
      <c r="A37" s="37">
        <v>46077</v>
      </c>
      <c r="B37" s="36" t="s">
        <v>33</v>
      </c>
      <c r="C37" s="36" t="s">
        <v>53</v>
      </c>
      <c r="D37" s="42">
        <v>34</v>
      </c>
      <c r="E37" s="73" t="s">
        <v>54</v>
      </c>
      <c r="F37" s="74"/>
      <c r="G37" s="31">
        <v>24</v>
      </c>
      <c r="H37" s="39" t="s">
        <v>22</v>
      </c>
      <c r="I37" s="38" t="e">
        <f t="shared" si="0"/>
        <v>#VALUE!</v>
      </c>
      <c r="J37"/>
      <c r="K37"/>
    </row>
    <row r="38" spans="1:11" ht="16.5">
      <c r="A38" s="37">
        <v>46077</v>
      </c>
      <c r="B38" s="36" t="s">
        <v>33</v>
      </c>
      <c r="C38" s="36" t="s">
        <v>53</v>
      </c>
      <c r="D38" s="42">
        <v>35</v>
      </c>
      <c r="E38" s="73" t="s">
        <v>54</v>
      </c>
      <c r="F38" s="74"/>
      <c r="G38" s="31">
        <v>24</v>
      </c>
      <c r="H38" s="39" t="s">
        <v>22</v>
      </c>
      <c r="I38" s="38" t="e">
        <f t="shared" si="0"/>
        <v>#VALUE!</v>
      </c>
      <c r="J38"/>
      <c r="K38"/>
    </row>
    <row r="39" spans="1:11" ht="16.5">
      <c r="A39" s="37">
        <v>46077</v>
      </c>
      <c r="B39" s="36" t="s">
        <v>33</v>
      </c>
      <c r="C39" s="36" t="s">
        <v>53</v>
      </c>
      <c r="D39" s="42">
        <v>36</v>
      </c>
      <c r="E39" s="73" t="s">
        <v>54</v>
      </c>
      <c r="F39" s="74"/>
      <c r="G39" s="31">
        <v>24</v>
      </c>
      <c r="H39" s="39" t="s">
        <v>22</v>
      </c>
      <c r="I39" s="38" t="e">
        <f t="shared" si="0"/>
        <v>#VALUE!</v>
      </c>
      <c r="J39"/>
      <c r="K39"/>
    </row>
    <row r="40" spans="1:11" ht="16.5">
      <c r="A40" s="37">
        <v>46077</v>
      </c>
      <c r="B40" s="36" t="s">
        <v>33</v>
      </c>
      <c r="C40" s="36" t="s">
        <v>53</v>
      </c>
      <c r="D40" s="42">
        <v>37</v>
      </c>
      <c r="E40" s="73" t="s">
        <v>54</v>
      </c>
      <c r="F40" s="74"/>
      <c r="G40" s="31">
        <v>24</v>
      </c>
      <c r="H40" s="39" t="s">
        <v>22</v>
      </c>
      <c r="I40" s="38" t="e">
        <f t="shared" si="0"/>
        <v>#VALUE!</v>
      </c>
      <c r="J40"/>
      <c r="K40"/>
    </row>
    <row r="41" spans="1:11" ht="16.5">
      <c r="A41" s="37">
        <v>46077</v>
      </c>
      <c r="B41" s="36" t="s">
        <v>33</v>
      </c>
      <c r="C41" s="36" t="s">
        <v>53</v>
      </c>
      <c r="D41" s="42">
        <v>38</v>
      </c>
      <c r="E41" s="73" t="s">
        <v>54</v>
      </c>
      <c r="F41" s="74"/>
      <c r="G41" s="31">
        <v>24</v>
      </c>
      <c r="H41" s="39" t="s">
        <v>22</v>
      </c>
      <c r="I41" s="38" t="e">
        <f t="shared" si="0"/>
        <v>#VALUE!</v>
      </c>
      <c r="J41"/>
      <c r="K41"/>
    </row>
    <row r="42" spans="1:11" ht="16.5">
      <c r="A42" s="37">
        <v>46077</v>
      </c>
      <c r="B42" s="36" t="s">
        <v>33</v>
      </c>
      <c r="C42" s="36" t="s">
        <v>53</v>
      </c>
      <c r="D42" s="42">
        <v>39</v>
      </c>
      <c r="E42" s="73" t="s">
        <v>54</v>
      </c>
      <c r="F42" s="74"/>
      <c r="G42" s="31">
        <v>24</v>
      </c>
      <c r="H42" s="39" t="s">
        <v>22</v>
      </c>
      <c r="I42" s="38" t="e">
        <f t="shared" si="0"/>
        <v>#VALUE!</v>
      </c>
      <c r="J42"/>
      <c r="K42"/>
    </row>
    <row r="43" spans="1:11" ht="16.5">
      <c r="A43" s="37">
        <v>46077</v>
      </c>
      <c r="B43" s="36" t="s">
        <v>33</v>
      </c>
      <c r="C43" s="36" t="s">
        <v>53</v>
      </c>
      <c r="D43" s="42">
        <v>40</v>
      </c>
      <c r="E43" s="73" t="s">
        <v>54</v>
      </c>
      <c r="F43" s="74"/>
      <c r="G43" s="31">
        <v>24</v>
      </c>
      <c r="H43" s="39" t="s">
        <v>22</v>
      </c>
      <c r="I43" s="38" t="e">
        <f t="shared" si="0"/>
        <v>#VALUE!</v>
      </c>
      <c r="J43"/>
      <c r="K43"/>
    </row>
    <row r="44" spans="1:11" ht="16.5">
      <c r="A44" s="37">
        <v>46077</v>
      </c>
      <c r="B44" s="36" t="s">
        <v>33</v>
      </c>
      <c r="C44" s="36" t="s">
        <v>53</v>
      </c>
      <c r="D44" s="42">
        <v>41</v>
      </c>
      <c r="E44" s="73" t="s">
        <v>54</v>
      </c>
      <c r="F44" s="74"/>
      <c r="G44" s="31">
        <v>24</v>
      </c>
      <c r="H44" s="39" t="s">
        <v>22</v>
      </c>
      <c r="I44" s="38" t="e">
        <f t="shared" si="0"/>
        <v>#VALUE!</v>
      </c>
      <c r="J44"/>
      <c r="K44"/>
    </row>
    <row r="45" spans="1:11" ht="16.5">
      <c r="A45" s="37">
        <v>46077</v>
      </c>
      <c r="B45" s="36" t="s">
        <v>33</v>
      </c>
      <c r="C45" s="36" t="s">
        <v>53</v>
      </c>
      <c r="D45" s="42">
        <v>42</v>
      </c>
      <c r="E45" s="73" t="s">
        <v>54</v>
      </c>
      <c r="F45" s="74"/>
      <c r="G45" s="31">
        <v>24</v>
      </c>
      <c r="H45" s="39" t="s">
        <v>22</v>
      </c>
      <c r="I45" s="38" t="e">
        <f t="shared" si="0"/>
        <v>#VALUE!</v>
      </c>
      <c r="J45"/>
      <c r="K45"/>
    </row>
    <row r="46" spans="1:11" ht="16.5">
      <c r="A46" s="37">
        <v>46077</v>
      </c>
      <c r="B46" s="36" t="s">
        <v>33</v>
      </c>
      <c r="C46" s="36" t="s">
        <v>53</v>
      </c>
      <c r="D46" s="42">
        <v>43</v>
      </c>
      <c r="E46" s="73" t="s">
        <v>54</v>
      </c>
      <c r="F46" s="74"/>
      <c r="G46" s="31">
        <v>24</v>
      </c>
      <c r="H46" s="39" t="s">
        <v>22</v>
      </c>
      <c r="I46" s="38" t="e">
        <f t="shared" si="0"/>
        <v>#VALUE!</v>
      </c>
      <c r="J46"/>
      <c r="K46"/>
    </row>
    <row r="47" spans="1:11" ht="16.5">
      <c r="A47" s="37">
        <v>46077</v>
      </c>
      <c r="B47" s="36" t="s">
        <v>33</v>
      </c>
      <c r="C47" s="36" t="s">
        <v>53</v>
      </c>
      <c r="D47" s="42">
        <v>44</v>
      </c>
      <c r="E47" s="73" t="s">
        <v>54</v>
      </c>
      <c r="F47" s="74"/>
      <c r="G47" s="31">
        <v>24</v>
      </c>
      <c r="H47" s="39" t="s">
        <v>22</v>
      </c>
      <c r="I47" s="38" t="e">
        <f t="shared" si="0"/>
        <v>#VALUE!</v>
      </c>
      <c r="J47"/>
      <c r="K47"/>
    </row>
    <row r="48" spans="1:11" ht="16.5">
      <c r="A48" s="37">
        <v>46077</v>
      </c>
      <c r="B48" s="36" t="s">
        <v>33</v>
      </c>
      <c r="C48" s="36" t="s">
        <v>53</v>
      </c>
      <c r="D48" s="42">
        <v>45</v>
      </c>
      <c r="E48" s="73" t="s">
        <v>54</v>
      </c>
      <c r="F48" s="74"/>
      <c r="G48" s="31">
        <v>24</v>
      </c>
      <c r="H48" s="39" t="s">
        <v>22</v>
      </c>
      <c r="I48" s="38" t="e">
        <f t="shared" si="0"/>
        <v>#VALUE!</v>
      </c>
      <c r="J48"/>
      <c r="K48"/>
    </row>
    <row r="49" spans="1:11" ht="16.5">
      <c r="A49" s="37">
        <v>46077</v>
      </c>
      <c r="B49" s="36" t="s">
        <v>33</v>
      </c>
      <c r="C49" s="36" t="s">
        <v>53</v>
      </c>
      <c r="D49" s="42">
        <v>46</v>
      </c>
      <c r="E49" s="73" t="s">
        <v>54</v>
      </c>
      <c r="F49" s="74"/>
      <c r="G49" s="31">
        <v>24</v>
      </c>
      <c r="H49" s="39" t="s">
        <v>22</v>
      </c>
      <c r="I49" s="38" t="e">
        <f t="shared" si="0"/>
        <v>#VALUE!</v>
      </c>
      <c r="J49"/>
      <c r="K49"/>
    </row>
    <row r="50" spans="1:11" ht="16.5">
      <c r="A50" s="37">
        <v>46077</v>
      </c>
      <c r="B50" s="36" t="s">
        <v>33</v>
      </c>
      <c r="C50" s="36" t="s">
        <v>53</v>
      </c>
      <c r="D50" s="42">
        <v>47</v>
      </c>
      <c r="E50" s="73" t="s">
        <v>54</v>
      </c>
      <c r="F50" s="74"/>
      <c r="G50" s="31">
        <v>24</v>
      </c>
      <c r="H50" s="39" t="s">
        <v>22</v>
      </c>
      <c r="I50" s="38" t="e">
        <f t="shared" si="0"/>
        <v>#VALUE!</v>
      </c>
      <c r="J50"/>
      <c r="K50"/>
    </row>
    <row r="51" spans="1:11" ht="16.5">
      <c r="A51" s="37">
        <v>46077</v>
      </c>
      <c r="B51" s="36" t="s">
        <v>33</v>
      </c>
      <c r="C51" s="36" t="s">
        <v>53</v>
      </c>
      <c r="D51" s="42">
        <v>48</v>
      </c>
      <c r="E51" s="73" t="s">
        <v>54</v>
      </c>
      <c r="F51" s="74"/>
      <c r="G51" s="31">
        <v>24</v>
      </c>
      <c r="H51" s="39" t="s">
        <v>22</v>
      </c>
      <c r="I51" s="38" t="e">
        <f t="shared" si="0"/>
        <v>#VALUE!</v>
      </c>
      <c r="J51"/>
      <c r="K51"/>
    </row>
    <row r="52" spans="1:11" ht="16.5">
      <c r="A52" s="37">
        <v>46077</v>
      </c>
      <c r="B52" s="36" t="s">
        <v>33</v>
      </c>
      <c r="C52" s="36" t="s">
        <v>53</v>
      </c>
      <c r="D52" s="42">
        <v>49</v>
      </c>
      <c r="E52" s="73" t="s">
        <v>54</v>
      </c>
      <c r="F52" s="74"/>
      <c r="G52" s="31">
        <v>24</v>
      </c>
      <c r="H52" s="39" t="s">
        <v>22</v>
      </c>
      <c r="I52" s="38" t="e">
        <f t="shared" si="0"/>
        <v>#VALUE!</v>
      </c>
      <c r="J52"/>
      <c r="K52"/>
    </row>
    <row r="53" spans="1:11" ht="16.5">
      <c r="A53" s="37">
        <v>46077</v>
      </c>
      <c r="B53" s="36" t="s">
        <v>33</v>
      </c>
      <c r="C53" s="36" t="s">
        <v>53</v>
      </c>
      <c r="D53" s="42">
        <v>50</v>
      </c>
      <c r="E53" s="73" t="s">
        <v>54</v>
      </c>
      <c r="F53" s="74"/>
      <c r="G53" s="31">
        <v>24</v>
      </c>
      <c r="H53" s="39" t="s">
        <v>22</v>
      </c>
      <c r="I53" s="38" t="e">
        <f t="shared" si="0"/>
        <v>#VALUE!</v>
      </c>
      <c r="J53"/>
      <c r="K53"/>
    </row>
    <row r="54" spans="1:11" ht="16.5">
      <c r="A54" s="37">
        <v>46077</v>
      </c>
      <c r="B54" s="36" t="s">
        <v>33</v>
      </c>
      <c r="C54" s="36" t="s">
        <v>53</v>
      </c>
      <c r="D54" s="42">
        <v>51</v>
      </c>
      <c r="E54" s="73" t="s">
        <v>54</v>
      </c>
      <c r="F54" s="74"/>
      <c r="G54" s="31">
        <v>24</v>
      </c>
      <c r="H54" s="39" t="s">
        <v>22</v>
      </c>
      <c r="I54" s="38" t="e">
        <f t="shared" si="0"/>
        <v>#VALUE!</v>
      </c>
      <c r="J54"/>
      <c r="K54"/>
    </row>
    <row r="55" spans="1:11" ht="16.5">
      <c r="A55" s="37">
        <v>46077</v>
      </c>
      <c r="B55" s="36" t="s">
        <v>33</v>
      </c>
      <c r="C55" s="36" t="s">
        <v>53</v>
      </c>
      <c r="D55" s="42">
        <v>52</v>
      </c>
      <c r="E55" s="73" t="s">
        <v>54</v>
      </c>
      <c r="F55" s="74"/>
      <c r="G55" s="31">
        <v>24</v>
      </c>
      <c r="H55" s="39" t="s">
        <v>22</v>
      </c>
      <c r="I55" s="38" t="e">
        <f t="shared" si="0"/>
        <v>#VALUE!</v>
      </c>
      <c r="J55"/>
      <c r="K55"/>
    </row>
    <row r="56" spans="1:11" ht="16.5">
      <c r="A56" s="37">
        <v>46077</v>
      </c>
      <c r="B56" s="36" t="s">
        <v>33</v>
      </c>
      <c r="C56" s="36" t="s">
        <v>53</v>
      </c>
      <c r="D56" s="42">
        <v>53</v>
      </c>
      <c r="E56" s="73" t="s">
        <v>54</v>
      </c>
      <c r="F56" s="74"/>
      <c r="G56" s="31">
        <v>24</v>
      </c>
      <c r="H56" s="39" t="s">
        <v>22</v>
      </c>
      <c r="I56" s="38" t="e">
        <f t="shared" si="0"/>
        <v>#VALUE!</v>
      </c>
      <c r="J56"/>
      <c r="K56"/>
    </row>
    <row r="57" spans="1:11" ht="16.5">
      <c r="A57" s="37">
        <v>46077</v>
      </c>
      <c r="B57" s="36" t="s">
        <v>33</v>
      </c>
      <c r="C57" s="36" t="s">
        <v>53</v>
      </c>
      <c r="D57" s="42">
        <v>54</v>
      </c>
      <c r="E57" s="73" t="s">
        <v>54</v>
      </c>
      <c r="F57" s="74"/>
      <c r="G57" s="31">
        <v>24</v>
      </c>
      <c r="H57" s="39" t="s">
        <v>22</v>
      </c>
      <c r="I57" s="38" t="e">
        <f t="shared" si="0"/>
        <v>#VALUE!</v>
      </c>
      <c r="J57"/>
      <c r="K57"/>
    </row>
    <row r="58" spans="1:11" ht="16.5">
      <c r="A58" s="37">
        <v>46077</v>
      </c>
      <c r="B58" s="36" t="s">
        <v>33</v>
      </c>
      <c r="C58" s="36" t="s">
        <v>53</v>
      </c>
      <c r="D58" s="42">
        <v>55</v>
      </c>
      <c r="E58" s="73" t="s">
        <v>54</v>
      </c>
      <c r="F58" s="74"/>
      <c r="G58" s="31">
        <v>24</v>
      </c>
      <c r="H58" s="39" t="s">
        <v>22</v>
      </c>
      <c r="I58" s="38" t="e">
        <f t="shared" si="0"/>
        <v>#VALUE!</v>
      </c>
      <c r="J58"/>
      <c r="K58"/>
    </row>
    <row r="59" spans="1:11" ht="16.5">
      <c r="A59" s="37">
        <v>46077</v>
      </c>
      <c r="B59" s="36" t="s">
        <v>33</v>
      </c>
      <c r="C59" s="36" t="s">
        <v>53</v>
      </c>
      <c r="D59" s="42">
        <v>56</v>
      </c>
      <c r="E59" s="73" t="s">
        <v>54</v>
      </c>
      <c r="F59" s="74"/>
      <c r="G59" s="31">
        <v>24</v>
      </c>
      <c r="H59" s="39" t="s">
        <v>22</v>
      </c>
      <c r="I59" s="29" t="e">
        <f t="shared" ref="I59:I67" si="1">F59/H59</f>
        <v>#VALUE!</v>
      </c>
      <c r="J59"/>
      <c r="K59"/>
    </row>
    <row r="60" spans="1:11" ht="16.5">
      <c r="A60" s="37">
        <v>46077</v>
      </c>
      <c r="B60" s="36" t="s">
        <v>33</v>
      </c>
      <c r="C60" s="36" t="s">
        <v>53</v>
      </c>
      <c r="D60" s="42">
        <v>57</v>
      </c>
      <c r="E60" s="73" t="s">
        <v>54</v>
      </c>
      <c r="F60" s="74"/>
      <c r="G60" s="31">
        <v>24</v>
      </c>
      <c r="H60" s="39" t="s">
        <v>22</v>
      </c>
      <c r="I60" s="29" t="e">
        <f t="shared" si="1"/>
        <v>#VALUE!</v>
      </c>
      <c r="J60"/>
      <c r="K60"/>
    </row>
    <row r="61" spans="1:11" ht="16.5">
      <c r="A61" s="37">
        <v>46077</v>
      </c>
      <c r="B61" s="36" t="s">
        <v>33</v>
      </c>
      <c r="C61" s="36" t="s">
        <v>53</v>
      </c>
      <c r="D61" s="42">
        <v>58</v>
      </c>
      <c r="E61" s="73" t="s">
        <v>54</v>
      </c>
      <c r="F61" s="74"/>
      <c r="G61" s="31">
        <v>24</v>
      </c>
      <c r="H61" s="39" t="s">
        <v>22</v>
      </c>
      <c r="I61" s="29" t="e">
        <f t="shared" si="1"/>
        <v>#VALUE!</v>
      </c>
      <c r="J61"/>
      <c r="K61"/>
    </row>
    <row r="62" spans="1:11" ht="16.5">
      <c r="A62" s="37">
        <v>46077</v>
      </c>
      <c r="B62" s="36" t="s">
        <v>33</v>
      </c>
      <c r="C62" s="36" t="s">
        <v>53</v>
      </c>
      <c r="D62" s="42">
        <v>59</v>
      </c>
      <c r="E62" s="73" t="s">
        <v>54</v>
      </c>
      <c r="F62" s="74"/>
      <c r="G62" s="31">
        <v>24</v>
      </c>
      <c r="H62" s="39" t="s">
        <v>22</v>
      </c>
      <c r="I62" s="29" t="e">
        <f t="shared" si="1"/>
        <v>#VALUE!</v>
      </c>
      <c r="J62"/>
      <c r="K62"/>
    </row>
    <row r="63" spans="1:11" ht="16.5">
      <c r="A63" s="37">
        <v>46077</v>
      </c>
      <c r="B63" s="36" t="s">
        <v>33</v>
      </c>
      <c r="C63" s="36" t="s">
        <v>53</v>
      </c>
      <c r="D63" s="42">
        <v>60</v>
      </c>
      <c r="E63" s="73" t="s">
        <v>54</v>
      </c>
      <c r="F63" s="74"/>
      <c r="G63" s="31">
        <v>24</v>
      </c>
      <c r="H63" s="39" t="s">
        <v>22</v>
      </c>
      <c r="I63" s="29" t="e">
        <f t="shared" si="1"/>
        <v>#VALUE!</v>
      </c>
      <c r="J63"/>
      <c r="K63"/>
    </row>
    <row r="64" spans="1:11" ht="16.5">
      <c r="A64" s="37">
        <v>46077</v>
      </c>
      <c r="B64" s="36" t="s">
        <v>33</v>
      </c>
      <c r="C64" s="36" t="s">
        <v>53</v>
      </c>
      <c r="D64" s="42">
        <v>61</v>
      </c>
      <c r="E64" s="73" t="s">
        <v>54</v>
      </c>
      <c r="F64" s="74"/>
      <c r="G64" s="31">
        <v>24</v>
      </c>
      <c r="H64" s="39" t="s">
        <v>22</v>
      </c>
      <c r="I64" s="29" t="e">
        <f t="shared" si="1"/>
        <v>#VALUE!</v>
      </c>
      <c r="J64"/>
      <c r="K64"/>
    </row>
    <row r="65" spans="1:11" ht="16.5">
      <c r="A65" s="37">
        <v>46077</v>
      </c>
      <c r="B65" s="36" t="s">
        <v>33</v>
      </c>
      <c r="C65" s="36" t="s">
        <v>53</v>
      </c>
      <c r="D65" s="42">
        <v>62</v>
      </c>
      <c r="E65" s="73" t="s">
        <v>54</v>
      </c>
      <c r="F65" s="74"/>
      <c r="G65" s="31">
        <v>24</v>
      </c>
      <c r="H65" s="39" t="s">
        <v>22</v>
      </c>
      <c r="I65" s="29" t="e">
        <f t="shared" si="1"/>
        <v>#VALUE!</v>
      </c>
      <c r="J65"/>
      <c r="K65"/>
    </row>
    <row r="66" spans="1:11" ht="16.5">
      <c r="A66" s="37">
        <v>46077</v>
      </c>
      <c r="B66" s="36" t="s">
        <v>33</v>
      </c>
      <c r="C66" s="36" t="s">
        <v>53</v>
      </c>
      <c r="D66" s="42">
        <v>63</v>
      </c>
      <c r="E66" s="73" t="s">
        <v>54</v>
      </c>
      <c r="F66" s="74"/>
      <c r="G66" s="31">
        <v>24</v>
      </c>
      <c r="H66" s="39" t="s">
        <v>22</v>
      </c>
      <c r="I66" s="29" t="e">
        <f t="shared" si="1"/>
        <v>#VALUE!</v>
      </c>
      <c r="J66"/>
      <c r="K66"/>
    </row>
    <row r="67" spans="1:11" ht="16.5">
      <c r="A67" s="37">
        <v>46077</v>
      </c>
      <c r="B67" s="36" t="s">
        <v>33</v>
      </c>
      <c r="C67" s="36" t="s">
        <v>53</v>
      </c>
      <c r="D67" s="42">
        <v>64</v>
      </c>
      <c r="E67" s="73" t="s">
        <v>54</v>
      </c>
      <c r="F67" s="74"/>
      <c r="G67" s="31">
        <v>24</v>
      </c>
      <c r="H67" s="39" t="s">
        <v>22</v>
      </c>
      <c r="I67" s="29" t="e">
        <f t="shared" si="1"/>
        <v>#VALUE!</v>
      </c>
      <c r="J67"/>
      <c r="K67"/>
    </row>
    <row r="68" spans="1:11" ht="16.5">
      <c r="A68" s="57" t="s">
        <v>15</v>
      </c>
      <c r="B68" s="58"/>
      <c r="C68" s="58"/>
      <c r="D68" s="59"/>
      <c r="E68" s="28" t="e">
        <f>AVERAGE(E59:E67)</f>
        <v>#DIV/0!</v>
      </c>
      <c r="F68" s="28" t="e">
        <f>AVERAGE(F59:F67)</f>
        <v>#DIV/0!</v>
      </c>
      <c r="G68" s="26"/>
      <c r="H68" s="26"/>
      <c r="I68" s="25" t="e">
        <f>AVERAGE(I59:I67)</f>
        <v>#VALUE!</v>
      </c>
      <c r="J68"/>
      <c r="K68"/>
    </row>
    <row r="69" spans="1:11" ht="16.5">
      <c r="A69" s="57" t="s">
        <v>16</v>
      </c>
      <c r="B69" s="58"/>
      <c r="C69" s="58"/>
      <c r="D69" s="59"/>
      <c r="E69" s="28">
        <f>MAX(E59:E67)</f>
        <v>0</v>
      </c>
      <c r="F69" s="28">
        <f>MAX(F59:F67)</f>
        <v>0</v>
      </c>
      <c r="G69" s="27"/>
      <c r="H69" s="26"/>
      <c r="I69" s="25" t="e">
        <f>MAX(I59:I67)</f>
        <v>#VALUE!</v>
      </c>
      <c r="J69"/>
      <c r="K69"/>
    </row>
    <row r="70" spans="1:11" ht="16.5">
      <c r="A70" s="57" t="s">
        <v>17</v>
      </c>
      <c r="B70" s="58"/>
      <c r="C70" s="58"/>
      <c r="D70" s="59"/>
      <c r="E70" s="28">
        <f>MIN(E59:E67)</f>
        <v>0</v>
      </c>
      <c r="F70" s="28">
        <f>MIN(F59:F67)</f>
        <v>0</v>
      </c>
      <c r="G70" s="27"/>
      <c r="H70" s="26"/>
      <c r="I70" s="25" t="e">
        <f>MIN(I59:I67)</f>
        <v>#VALUE!</v>
      </c>
      <c r="J70"/>
      <c r="K70"/>
    </row>
    <row r="71" spans="1:11" ht="147.75" customHeight="1">
      <c r="A71" s="24" t="s">
        <v>9</v>
      </c>
      <c r="B71" s="60"/>
      <c r="C71" s="61"/>
      <c r="D71" s="61"/>
      <c r="E71" s="62"/>
      <c r="F71" s="23" t="s">
        <v>10</v>
      </c>
      <c r="G71" s="49"/>
      <c r="H71" s="50"/>
      <c r="I71" s="51"/>
      <c r="J71"/>
      <c r="K71"/>
    </row>
    <row r="72" spans="1:11" ht="174.75" customHeight="1">
      <c r="A72" s="23" t="s">
        <v>11</v>
      </c>
      <c r="B72" s="49"/>
      <c r="C72" s="50"/>
      <c r="D72" s="50"/>
      <c r="E72" s="51"/>
      <c r="F72" s="23"/>
      <c r="G72" s="52"/>
      <c r="H72" s="53"/>
      <c r="I72" s="54"/>
      <c r="J72"/>
      <c r="K72"/>
    </row>
    <row r="73" spans="1:11" ht="16.5">
      <c r="H73" s="16"/>
      <c r="J73"/>
      <c r="K73"/>
    </row>
    <row r="74" spans="1:11" ht="16.5">
      <c r="H74" s="16"/>
      <c r="J74"/>
      <c r="K74"/>
    </row>
    <row r="75" spans="1:11" ht="16.5">
      <c r="H75" s="16"/>
      <c r="J75"/>
      <c r="K75"/>
    </row>
    <row r="76" spans="1:11" ht="16.5">
      <c r="H76" s="16"/>
      <c r="J76"/>
      <c r="K76"/>
    </row>
    <row r="77" spans="1:11" ht="16.5">
      <c r="J77"/>
      <c r="K77"/>
    </row>
    <row r="78" spans="1:11" ht="16.5">
      <c r="J78"/>
      <c r="K78"/>
    </row>
    <row r="79" spans="1:11" ht="16.5">
      <c r="J79"/>
      <c r="K79"/>
    </row>
    <row r="80" spans="1:11" ht="16.5">
      <c r="J80"/>
      <c r="K80"/>
    </row>
    <row r="81" spans="10:11" ht="16.5">
      <c r="J81"/>
      <c r="K81"/>
    </row>
    <row r="82" spans="10:11" ht="16.5">
      <c r="J82"/>
      <c r="K82"/>
    </row>
    <row r="83" spans="10:11" ht="16.5">
      <c r="J83"/>
      <c r="K83"/>
    </row>
    <row r="84" spans="10:11" ht="16.5">
      <c r="J84"/>
      <c r="K84"/>
    </row>
    <row r="85" spans="10:11" ht="16.5">
      <c r="J85"/>
      <c r="K85"/>
    </row>
    <row r="86" spans="10:11" ht="16.5">
      <c r="J86"/>
      <c r="K86"/>
    </row>
    <row r="87" spans="10:11" ht="16.5">
      <c r="J87"/>
      <c r="K87"/>
    </row>
    <row r="88" spans="10:11" ht="16.5">
      <c r="J88"/>
      <c r="K88"/>
    </row>
    <row r="89" spans="10:11" ht="16.5">
      <c r="J89"/>
      <c r="K89"/>
    </row>
    <row r="90" spans="10:11" ht="16.5">
      <c r="J90"/>
      <c r="K90"/>
    </row>
    <row r="91" spans="10:11" ht="16.5">
      <c r="J91"/>
      <c r="K91"/>
    </row>
    <row r="92" spans="10:11" ht="16.5">
      <c r="J92"/>
      <c r="K92"/>
    </row>
    <row r="93" spans="10:11" ht="16.5">
      <c r="J93"/>
      <c r="K93"/>
    </row>
    <row r="94" spans="10:11" ht="16.5">
      <c r="J94"/>
      <c r="K94"/>
    </row>
    <row r="95" spans="10:11" ht="16.5">
      <c r="J95"/>
      <c r="K95"/>
    </row>
    <row r="96" spans="10:11" ht="16.5">
      <c r="J96"/>
      <c r="K96"/>
    </row>
    <row r="97" spans="10:11" ht="16.5">
      <c r="J97"/>
      <c r="K97"/>
    </row>
    <row r="98" spans="10:11" ht="16.5">
      <c r="J98"/>
      <c r="K98"/>
    </row>
    <row r="99" spans="10:11" ht="16.5">
      <c r="J99"/>
      <c r="K99"/>
    </row>
    <row r="100" spans="10:11" ht="16.5">
      <c r="J100"/>
      <c r="K100"/>
    </row>
    <row r="101" spans="10:11" ht="16.5">
      <c r="J101"/>
      <c r="K101"/>
    </row>
    <row r="102" spans="10:11" ht="16.5">
      <c r="J102"/>
      <c r="K102"/>
    </row>
    <row r="103" spans="10:11" ht="16.5">
      <c r="J103"/>
      <c r="K103"/>
    </row>
    <row r="104" spans="10:11" ht="16.5">
      <c r="J104"/>
      <c r="K104"/>
    </row>
    <row r="105" spans="10:11" ht="16.5">
      <c r="J105"/>
      <c r="K105"/>
    </row>
    <row r="106" spans="10:11" ht="16.5">
      <c r="J106"/>
      <c r="K106"/>
    </row>
    <row r="107" spans="10:11" ht="16.5">
      <c r="J107"/>
      <c r="K107"/>
    </row>
    <row r="108" spans="10:11" ht="16.5">
      <c r="J108"/>
      <c r="K108"/>
    </row>
    <row r="109" spans="10:11" ht="16.5">
      <c r="J109"/>
      <c r="K109"/>
    </row>
    <row r="110" spans="10:11" ht="16.5">
      <c r="J110"/>
      <c r="K110"/>
    </row>
    <row r="111" spans="10:11" ht="16.5">
      <c r="J111"/>
      <c r="K111"/>
    </row>
    <row r="112" spans="10:11" ht="16.5">
      <c r="J112"/>
      <c r="K112"/>
    </row>
    <row r="113" spans="10:11" ht="16.5">
      <c r="J113"/>
      <c r="K113"/>
    </row>
    <row r="114" spans="10:11" ht="16.5">
      <c r="J114"/>
      <c r="K114"/>
    </row>
    <row r="115" spans="10:11" ht="16.5">
      <c r="J115"/>
      <c r="K115"/>
    </row>
    <row r="116" spans="10:11" ht="16.5">
      <c r="J116"/>
      <c r="K116"/>
    </row>
    <row r="117" spans="10:11" ht="16.5">
      <c r="J117"/>
      <c r="K117"/>
    </row>
    <row r="118" spans="10:11" ht="16.5">
      <c r="J118"/>
      <c r="K118"/>
    </row>
    <row r="119" spans="10:11" ht="16.5">
      <c r="J119"/>
      <c r="K119"/>
    </row>
    <row r="120" spans="10:11" ht="16.5">
      <c r="J120"/>
      <c r="K120"/>
    </row>
    <row r="121" spans="10:11" ht="16.5">
      <c r="J121"/>
      <c r="K121"/>
    </row>
    <row r="122" spans="10:11" ht="16.5">
      <c r="J122"/>
      <c r="K122"/>
    </row>
    <row r="123" spans="10:11">
      <c r="J123" s="22"/>
    </row>
    <row r="124" spans="10:11">
      <c r="J124" s="22"/>
    </row>
    <row r="125" spans="10:11">
      <c r="J125" s="22"/>
    </row>
    <row r="126" spans="10:11" ht="141" customHeight="1">
      <c r="J126" s="22"/>
    </row>
    <row r="127" spans="10:11" ht="204.75" customHeight="1">
      <c r="J127" s="22"/>
    </row>
  </sheetData>
  <autoFilter ref="A3:I67"/>
  <mergeCells count="40">
    <mergeCell ref="D2:E2"/>
    <mergeCell ref="A68:D68"/>
    <mergeCell ref="A69:D69"/>
    <mergeCell ref="A70:D70"/>
    <mergeCell ref="B71:E71"/>
    <mergeCell ref="E44:F44"/>
    <mergeCell ref="E45:F45"/>
    <mergeCell ref="E46:F46"/>
    <mergeCell ref="E47:F47"/>
    <mergeCell ref="B72:E72"/>
    <mergeCell ref="G72:I72"/>
    <mergeCell ref="E36:F36"/>
    <mergeCell ref="E37:F37"/>
    <mergeCell ref="E38:F38"/>
    <mergeCell ref="E39:F39"/>
    <mergeCell ref="E40:F40"/>
    <mergeCell ref="E41:F41"/>
    <mergeCell ref="E42:F42"/>
    <mergeCell ref="E43:F43"/>
    <mergeCell ref="G71:I71"/>
    <mergeCell ref="E59:F59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66:F66"/>
    <mergeCell ref="E67:F67"/>
    <mergeCell ref="E60:F60"/>
    <mergeCell ref="E61:F61"/>
    <mergeCell ref="E62:F62"/>
    <mergeCell ref="E63:F63"/>
    <mergeCell ref="E64:F64"/>
    <mergeCell ref="E65:F6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조작전원용</vt:lpstr>
      <vt:lpstr>발전기 시동용 1</vt:lpstr>
      <vt:lpstr>발전기 시동용2</vt:lpstr>
      <vt:lpstr>통신용</vt:lpstr>
      <vt:lpstr>방송용</vt:lpstr>
      <vt:lpstr>전산용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2026-02-24T07:34:49Z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