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 activeTab="3"/>
  </bookViews>
  <sheets>
    <sheet name="인계_MR-1 3B확장랙#2" sheetId="22" r:id="rId1"/>
    <sheet name="인계_MR-1 3B기본랙" sheetId="23" r:id="rId2"/>
    <sheet name="인계2층_축전지#1" sheetId="24" r:id="rId3"/>
    <sheet name="인계2층_축전지#2" sheetId="25" r:id="rId4"/>
  </sheets>
  <definedNames>
    <definedName name="_xlnm._FilterDatabase" localSheetId="1" hidden="1">'인계_MR-1 3B기본랙'!$A$10:$E$10</definedName>
    <definedName name="_xlnm._FilterDatabase" localSheetId="0" hidden="1">'인계_MR-1 3B확장랙#2'!$A$10:$E$34</definedName>
    <definedName name="_xlnm._FilterDatabase" localSheetId="2" hidden="1">'인계2층_축전지#1'!$A$10:$E$10</definedName>
    <definedName name="_xlnm._FilterDatabase" localSheetId="3" hidden="1">'인계2층_축전지#2'!$A$10:$E$10</definedName>
  </definedNames>
  <calcPr calcId="162913"/>
</workbook>
</file>

<file path=xl/calcChain.xml><?xml version="1.0" encoding="utf-8"?>
<calcChain xmlns="http://schemas.openxmlformats.org/spreadsheetml/2006/main">
  <c r="C35" i="25" l="1"/>
  <c r="B35" i="25"/>
  <c r="D31" i="25"/>
  <c r="D30" i="25"/>
  <c r="D23" i="25"/>
  <c r="D22" i="25"/>
  <c r="D16" i="25"/>
  <c r="D15" i="25"/>
  <c r="D14" i="25"/>
  <c r="D8" i="25"/>
  <c r="D29" i="25" s="1"/>
  <c r="D5" i="25"/>
  <c r="C35" i="24"/>
  <c r="B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D11" i="24"/>
  <c r="D35" i="24" s="1"/>
  <c r="D5" i="24"/>
  <c r="D5" i="23"/>
  <c r="C35" i="23"/>
  <c r="D8" i="23" s="1"/>
  <c r="B35" i="23"/>
  <c r="C35" i="22"/>
  <c r="B35" i="22"/>
  <c r="D8" i="22"/>
  <c r="D29" i="22" s="1"/>
  <c r="D5" i="22"/>
  <c r="D24" i="25" l="1"/>
  <c r="D32" i="25"/>
  <c r="D17" i="25"/>
  <c r="D25" i="25"/>
  <c r="D33" i="25"/>
  <c r="D18" i="25"/>
  <c r="D26" i="25"/>
  <c r="D34" i="25"/>
  <c r="D11" i="25"/>
  <c r="D19" i="25"/>
  <c r="D27" i="25"/>
  <c r="D12" i="25"/>
  <c r="D20" i="25"/>
  <c r="D28" i="25"/>
  <c r="D13" i="25"/>
  <c r="D21" i="25"/>
  <c r="D29" i="23"/>
  <c r="D21" i="23"/>
  <c r="D13" i="23"/>
  <c r="D31" i="23"/>
  <c r="D22" i="23"/>
  <c r="D28" i="23"/>
  <c r="D20" i="23"/>
  <c r="D12" i="23"/>
  <c r="D23" i="23"/>
  <c r="D27" i="23"/>
  <c r="D19" i="23"/>
  <c r="D11" i="23"/>
  <c r="D16" i="23"/>
  <c r="D15" i="23"/>
  <c r="D14" i="23"/>
  <c r="D34" i="23"/>
  <c r="D26" i="23"/>
  <c r="D18" i="23"/>
  <c r="D24" i="23"/>
  <c r="D33" i="23"/>
  <c r="D25" i="23"/>
  <c r="D17" i="23"/>
  <c r="D32" i="23"/>
  <c r="D30" i="23"/>
  <c r="D14" i="22"/>
  <c r="D15" i="22"/>
  <c r="D23" i="22"/>
  <c r="D31" i="22"/>
  <c r="D16" i="22"/>
  <c r="D24" i="22"/>
  <c r="D32" i="22"/>
  <c r="D18" i="22"/>
  <c r="D26" i="22"/>
  <c r="D34" i="22"/>
  <c r="D25" i="22"/>
  <c r="D11" i="22"/>
  <c r="D19" i="22"/>
  <c r="D27" i="22"/>
  <c r="D22" i="22"/>
  <c r="D30" i="22"/>
  <c r="D17" i="22"/>
  <c r="D33" i="22"/>
  <c r="D12" i="22"/>
  <c r="D20" i="22"/>
  <c r="D28" i="22"/>
  <c r="D13" i="22"/>
  <c r="D21" i="22"/>
  <c r="D35" i="25" l="1"/>
  <c r="D35" i="23"/>
  <c r="D35" i="22"/>
</calcChain>
</file>

<file path=xl/sharedStrings.xml><?xml version="1.0" encoding="utf-8"?>
<sst xmlns="http://schemas.openxmlformats.org/spreadsheetml/2006/main" count="138" uniqueCount="105">
  <si>
    <t>셀</t>
  </si>
  <si>
    <t>전압(V)</t>
  </si>
  <si>
    <t>축전지 측정 DATA</t>
    <phoneticPr fontId="21" type="noConversion"/>
  </si>
  <si>
    <t>1. 기본정보</t>
    <phoneticPr fontId="21" type="noConversion"/>
  </si>
  <si>
    <t>GYB201200001</t>
    <phoneticPr fontId="19" type="noConversion"/>
  </si>
  <si>
    <t>점검일</t>
    <phoneticPr fontId="19" type="noConversion"/>
  </si>
  <si>
    <t>점검일</t>
    <phoneticPr fontId="19" type="noConversion"/>
  </si>
  <si>
    <t>2025-11-18</t>
    <phoneticPr fontId="19" type="noConversion"/>
  </si>
  <si>
    <t>점검형태</t>
    <phoneticPr fontId="19" type="noConversion"/>
  </si>
  <si>
    <t>BS</t>
    <phoneticPr fontId="19" type="noConversion"/>
  </si>
  <si>
    <t>업체명</t>
    <phoneticPr fontId="19" type="noConversion"/>
  </si>
  <si>
    <t>LGU+ 수원인계사옥</t>
    <phoneticPr fontId="19" type="noConversion"/>
  </si>
  <si>
    <t>온도(℃)</t>
    <phoneticPr fontId="19" type="noConversion"/>
  </si>
  <si>
    <t>온도(℃)</t>
    <phoneticPr fontId="19" type="noConversion"/>
  </si>
  <si>
    <t>용도,장소</t>
    <phoneticPr fontId="19" type="noConversion"/>
  </si>
  <si>
    <t>용도,장소</t>
    <phoneticPr fontId="19" type="noConversion"/>
  </si>
  <si>
    <t>3층 MR-1 3B확장랙#2</t>
    <phoneticPr fontId="19" type="noConversion"/>
  </si>
  <si>
    <t>충전전압(V)</t>
    <phoneticPr fontId="19" type="noConversion"/>
  </si>
  <si>
    <t>제품명</t>
    <phoneticPr fontId="19" type="noConversion"/>
  </si>
  <si>
    <t>VGS2000</t>
    <phoneticPr fontId="19" type="noConversion"/>
  </si>
  <si>
    <t>DC(A)</t>
    <phoneticPr fontId="19" type="noConversion"/>
  </si>
  <si>
    <t>수량(EA)</t>
    <phoneticPr fontId="19" type="noConversion"/>
  </si>
  <si>
    <t>24EA</t>
    <phoneticPr fontId="19" type="noConversion"/>
  </si>
  <si>
    <t>AC(A)</t>
    <phoneticPr fontId="19" type="noConversion"/>
  </si>
  <si>
    <t>LOT</t>
    <phoneticPr fontId="19" type="noConversion"/>
  </si>
  <si>
    <t>2020-12-02</t>
    <phoneticPr fontId="19" type="noConversion"/>
  </si>
  <si>
    <t>내부저항(mΩ) 평균치</t>
    <phoneticPr fontId="19" type="noConversion"/>
  </si>
  <si>
    <t xml:space="preserve">2. 셀별 데이터 </t>
    <phoneticPr fontId="21" type="noConversion"/>
  </si>
  <si>
    <t>내부저항(mΩ)</t>
    <phoneticPr fontId="19" type="noConversion"/>
  </si>
  <si>
    <t>비고</t>
    <phoneticPr fontId="19" type="noConversion"/>
  </si>
  <si>
    <t>비고</t>
    <phoneticPr fontId="19" type="noConversion"/>
  </si>
  <si>
    <t>크랙여부</t>
    <phoneticPr fontId="19" type="noConversion"/>
  </si>
  <si>
    <t>크랙</t>
    <phoneticPr fontId="19" type="noConversion"/>
  </si>
  <si>
    <t>크랙</t>
    <phoneticPr fontId="19" type="noConversion"/>
  </si>
  <si>
    <t>평균</t>
    <phoneticPr fontId="19" type="noConversion"/>
  </si>
  <si>
    <t>축전지 측정 DATA</t>
    <phoneticPr fontId="21" type="noConversion"/>
  </si>
  <si>
    <t>축전지 측정 DATA</t>
    <phoneticPr fontId="21" type="noConversion"/>
  </si>
  <si>
    <t>1. 기본정보</t>
    <phoneticPr fontId="21" type="noConversion"/>
  </si>
  <si>
    <t>점검일</t>
    <phoneticPr fontId="19" type="noConversion"/>
  </si>
  <si>
    <t>2025-11-18</t>
    <phoneticPr fontId="19" type="noConversion"/>
  </si>
  <si>
    <t>점검형태</t>
    <phoneticPr fontId="19" type="noConversion"/>
  </si>
  <si>
    <t>점검형태</t>
    <phoneticPr fontId="19" type="noConversion"/>
  </si>
  <si>
    <t>BS</t>
    <phoneticPr fontId="19" type="noConversion"/>
  </si>
  <si>
    <t>업체명</t>
    <phoneticPr fontId="19" type="noConversion"/>
  </si>
  <si>
    <t>수원인계사옥</t>
    <phoneticPr fontId="19" type="noConversion"/>
  </si>
  <si>
    <t>온도(℃)</t>
    <phoneticPr fontId="19" type="noConversion"/>
  </si>
  <si>
    <t>용도,장소</t>
    <phoneticPr fontId="19" type="noConversion"/>
  </si>
  <si>
    <t>3층 MR-1 3B기본랙</t>
    <phoneticPr fontId="19" type="noConversion"/>
  </si>
  <si>
    <t>충전전압(V)</t>
    <phoneticPr fontId="19" type="noConversion"/>
  </si>
  <si>
    <t>제품명</t>
    <phoneticPr fontId="19" type="noConversion"/>
  </si>
  <si>
    <t>VGS2000</t>
    <phoneticPr fontId="19" type="noConversion"/>
  </si>
  <si>
    <t>DC(A)</t>
    <phoneticPr fontId="19" type="noConversion"/>
  </si>
  <si>
    <t>24EA</t>
    <phoneticPr fontId="19" type="noConversion"/>
  </si>
  <si>
    <t>AC(A)</t>
    <phoneticPr fontId="19" type="noConversion"/>
  </si>
  <si>
    <t>LOT</t>
    <phoneticPr fontId="19" type="noConversion"/>
  </si>
  <si>
    <t>2019-02-25</t>
    <phoneticPr fontId="19" type="noConversion"/>
  </si>
  <si>
    <t>내부저항(mΩ) 평균치</t>
    <phoneticPr fontId="19" type="noConversion"/>
  </si>
  <si>
    <t xml:space="preserve">2. 셀별 데이터 </t>
    <phoneticPr fontId="21" type="noConversion"/>
  </si>
  <si>
    <t>내부저항(mΩ)</t>
    <phoneticPr fontId="19" type="noConversion"/>
  </si>
  <si>
    <t>비고</t>
    <phoneticPr fontId="19" type="noConversion"/>
  </si>
  <si>
    <t>크랙여부</t>
    <phoneticPr fontId="19" type="noConversion"/>
  </si>
  <si>
    <t>크랙</t>
    <phoneticPr fontId="19" type="noConversion"/>
  </si>
  <si>
    <t>추가 크랙 발생</t>
    <phoneticPr fontId="19" type="noConversion"/>
  </si>
  <si>
    <t>평균</t>
    <phoneticPr fontId="19" type="noConversion"/>
  </si>
  <si>
    <t>GYB190300022</t>
    <phoneticPr fontId="19" type="noConversion"/>
  </si>
  <si>
    <t>축전지 측정 DATA</t>
    <phoneticPr fontId="21" type="noConversion"/>
  </si>
  <si>
    <t>1. 기본정보</t>
    <phoneticPr fontId="21" type="noConversion"/>
  </si>
  <si>
    <t>GYB190300011</t>
    <phoneticPr fontId="19" type="noConversion"/>
  </si>
  <si>
    <t>점검일</t>
    <phoneticPr fontId="19" type="noConversion"/>
  </si>
  <si>
    <t>2025-11-18</t>
    <phoneticPr fontId="19" type="noConversion"/>
  </si>
  <si>
    <t>점검형태</t>
    <phoneticPr fontId="19" type="noConversion"/>
  </si>
  <si>
    <t>BS</t>
    <phoneticPr fontId="19" type="noConversion"/>
  </si>
  <si>
    <t>업체명</t>
    <phoneticPr fontId="19" type="noConversion"/>
  </si>
  <si>
    <t>수원인계사옥</t>
    <phoneticPr fontId="19" type="noConversion"/>
  </si>
  <si>
    <t>온도(℃)</t>
    <phoneticPr fontId="19" type="noConversion"/>
  </si>
  <si>
    <t>용도,장소</t>
    <phoneticPr fontId="19" type="noConversion"/>
  </si>
  <si>
    <t>2층 축전지 #1</t>
    <phoneticPr fontId="19" type="noConversion"/>
  </si>
  <si>
    <t>충전전압(V)</t>
    <phoneticPr fontId="19" type="noConversion"/>
  </si>
  <si>
    <t>충전전압(V)</t>
    <phoneticPr fontId="19" type="noConversion"/>
  </si>
  <si>
    <t>제품명</t>
    <phoneticPr fontId="19" type="noConversion"/>
  </si>
  <si>
    <t>VGS2000</t>
    <phoneticPr fontId="19" type="noConversion"/>
  </si>
  <si>
    <t>DC(A)</t>
    <phoneticPr fontId="19" type="noConversion"/>
  </si>
  <si>
    <t>수량(EA)</t>
    <phoneticPr fontId="19" type="noConversion"/>
  </si>
  <si>
    <t>24EA</t>
    <phoneticPr fontId="19" type="noConversion"/>
  </si>
  <si>
    <t>AC(A)</t>
    <phoneticPr fontId="19" type="noConversion"/>
  </si>
  <si>
    <t>LOT</t>
    <phoneticPr fontId="19" type="noConversion"/>
  </si>
  <si>
    <t>2019-02-25</t>
    <phoneticPr fontId="19" type="noConversion"/>
  </si>
  <si>
    <t>2019-02-25</t>
    <phoneticPr fontId="19" type="noConversion"/>
  </si>
  <si>
    <t>내부저항(mΩ) 평균치</t>
    <phoneticPr fontId="19" type="noConversion"/>
  </si>
  <si>
    <t xml:space="preserve">2. 셀별 데이터 </t>
    <phoneticPr fontId="21" type="noConversion"/>
  </si>
  <si>
    <t>내부저항(mΩ)</t>
    <phoneticPr fontId="19" type="noConversion"/>
  </si>
  <si>
    <t>크랙여부</t>
    <phoneticPr fontId="19" type="noConversion"/>
  </si>
  <si>
    <t>크랙</t>
    <phoneticPr fontId="19" type="noConversion"/>
  </si>
  <si>
    <t>크랙</t>
    <phoneticPr fontId="19" type="noConversion"/>
  </si>
  <si>
    <t>평균</t>
    <phoneticPr fontId="19" type="noConversion"/>
  </si>
  <si>
    <t>GYB190300010</t>
    <phoneticPr fontId="19" type="noConversion"/>
  </si>
  <si>
    <t>2층 축전지 #2</t>
    <phoneticPr fontId="19" type="noConversion"/>
  </si>
  <si>
    <t>2025-11-18</t>
    <phoneticPr fontId="19" type="noConversion"/>
  </si>
  <si>
    <t>BS</t>
    <phoneticPr fontId="19" type="noConversion"/>
  </si>
  <si>
    <t>업체명</t>
    <phoneticPr fontId="19" type="noConversion"/>
  </si>
  <si>
    <t>수원인계사옥</t>
    <phoneticPr fontId="19" type="noConversion"/>
  </si>
  <si>
    <t>제품명</t>
    <phoneticPr fontId="19" type="noConversion"/>
  </si>
  <si>
    <t>수량(EA)</t>
    <phoneticPr fontId="19" type="noConversion"/>
  </si>
  <si>
    <t>내부저항(mΩ) 평균치</t>
    <phoneticPr fontId="19" type="noConversion"/>
  </si>
  <si>
    <t xml:space="preserve">2. 셀별 데이터 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</si>
</sst>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0" fillId="34" borderId="10" xfId="0" applyFont="1" applyFill="1" applyBorder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10" xfId="0" applyFont="1" applyFill="1" applyBorder="1" applyAlignment="1">
      <alignment horizontal="center" vertical="center"/>
    </xf>
    <xf numFmtId="0" fontId="20" fillId="0" borderId="10" xfId="0" applyFont="1" applyFill="1" applyBorder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0" borderId="10" xfId="0" applyFont="1" applyFill="1" applyBorder="1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zoomScale="80" zoomScaleNormal="80" workbookViewId="0">
      <selection activeCell="N23" sqref="N23:O23"/>
    </sheetView>
  </sheetViews>
  <sheetFormatPr defaultRowHeight="17.399999999999999"/>
  <cols>
    <col min="1" max="1" width="20.5" customWidth="1"/>
    <col min="2" max="2" width="20.5" style="1" customWidth="1"/>
    <col min="3" max="3" width="20.5" style="2" customWidth="1"/>
    <col min="4" max="5" width="20.5" customWidth="1"/>
  </cols>
  <sheetData>
    <row r="1" spans="1:7" s="3" customFormat="1" ht="30" customHeight="1">
      <c r="A1" s="22" t="s">
        <v>2</v>
      </c>
      <c r="B1" s="23"/>
      <c r="C1" s="23"/>
      <c r="D1" s="23"/>
      <c r="E1" s="8"/>
    </row>
    <row r="2" spans="1:7" s="5" customFormat="1" ht="24" customHeight="1">
      <c r="A2" s="9" t="s">
        <v>3</v>
      </c>
      <c r="B2" s="4" t="s">
        <v>4</v>
      </c>
      <c r="C2" s="4"/>
      <c r="D2" s="4"/>
      <c r="E2" s="6"/>
    </row>
    <row r="3" spans="1:7" s="11" customFormat="1" ht="21.75" customHeight="1">
      <c r="A3" s="10" t="s">
        <v>6</v>
      </c>
      <c r="B3" s="24" t="s">
        <v>7</v>
      </c>
      <c r="C3" s="25" t="s">
        <v>8</v>
      </c>
      <c r="D3" s="24" t="s">
        <v>9</v>
      </c>
      <c r="E3" s="26"/>
    </row>
    <row r="4" spans="1:7" s="11" customFormat="1" ht="21.75" customHeight="1">
      <c r="A4" s="10" t="s">
        <v>10</v>
      </c>
      <c r="B4" s="24" t="s">
        <v>11</v>
      </c>
      <c r="C4" s="25" t="s">
        <v>13</v>
      </c>
      <c r="D4" s="27">
        <v>27</v>
      </c>
      <c r="E4" s="26"/>
    </row>
    <row r="5" spans="1:7" s="11" customFormat="1" ht="21.75" customHeight="1">
      <c r="A5" s="10" t="s">
        <v>15</v>
      </c>
      <c r="B5" s="24" t="s">
        <v>16</v>
      </c>
      <c r="C5" s="25" t="s">
        <v>17</v>
      </c>
      <c r="D5" s="27">
        <f>SUM(B11:B34)</f>
        <v>53.86999999999999</v>
      </c>
      <c r="E5" s="26"/>
    </row>
    <row r="6" spans="1:7" s="11" customFormat="1" ht="21.75" customHeight="1">
      <c r="A6" s="10" t="s">
        <v>18</v>
      </c>
      <c r="B6" s="24" t="s">
        <v>19</v>
      </c>
      <c r="C6" s="25" t="s">
        <v>20</v>
      </c>
      <c r="D6" s="27">
        <v>0</v>
      </c>
      <c r="E6" s="26"/>
    </row>
    <row r="7" spans="1:7" s="11" customFormat="1" ht="21.75" customHeight="1">
      <c r="A7" s="10" t="s">
        <v>21</v>
      </c>
      <c r="B7" s="27" t="s">
        <v>22</v>
      </c>
      <c r="C7" s="25" t="s">
        <v>23</v>
      </c>
      <c r="D7" s="27">
        <v>0</v>
      </c>
      <c r="E7" s="26"/>
    </row>
    <row r="8" spans="1:7" s="11" customFormat="1" ht="21.75" customHeight="1">
      <c r="A8" s="12" t="s">
        <v>24</v>
      </c>
      <c r="B8" s="24" t="s">
        <v>25</v>
      </c>
      <c r="C8" s="25" t="s">
        <v>26</v>
      </c>
      <c r="D8" s="28">
        <f>C35</f>
        <v>0.76437499999999992</v>
      </c>
      <c r="E8" s="29"/>
      <c r="F8" s="17"/>
      <c r="G8" s="17"/>
    </row>
    <row r="9" spans="1:7" s="3" customFormat="1" ht="24.75" customHeight="1">
      <c r="A9" s="9" t="s">
        <v>27</v>
      </c>
      <c r="B9" s="7"/>
      <c r="C9" s="8"/>
      <c r="D9" s="8"/>
      <c r="E9" s="8"/>
    </row>
    <row r="10" spans="1:7" s="17" customFormat="1" ht="19.5" customHeight="1">
      <c r="A10" s="13" t="s">
        <v>0</v>
      </c>
      <c r="B10" s="14" t="s">
        <v>1</v>
      </c>
      <c r="C10" s="15" t="s">
        <v>28</v>
      </c>
      <c r="D10" s="16" t="s">
        <v>30</v>
      </c>
      <c r="E10" s="19" t="s">
        <v>31</v>
      </c>
    </row>
    <row r="11" spans="1:7" s="18" customFormat="1" ht="19.5" customHeight="1">
      <c r="A11" s="30">
        <v>1</v>
      </c>
      <c r="B11" s="31">
        <v>2.2400000000000002</v>
      </c>
      <c r="C11" s="31">
        <v>0.78900000000000003</v>
      </c>
      <c r="D11" s="32">
        <f>C11/D$8</f>
        <v>1.0322158626328701</v>
      </c>
      <c r="E11" s="33" t="s">
        <v>32</v>
      </c>
    </row>
    <row r="12" spans="1:7" s="18" customFormat="1" ht="19.5" customHeight="1">
      <c r="A12" s="30">
        <v>2</v>
      </c>
      <c r="B12" s="31">
        <v>2.23</v>
      </c>
      <c r="C12" s="31">
        <v>0.78900000000000003</v>
      </c>
      <c r="D12" s="32">
        <f t="shared" ref="D12:D33" si="0">C12/D$8</f>
        <v>1.0322158626328701</v>
      </c>
      <c r="E12" s="33" t="s">
        <v>33</v>
      </c>
    </row>
    <row r="13" spans="1:7" s="18" customFormat="1" ht="19.5" customHeight="1">
      <c r="A13" s="34">
        <v>3</v>
      </c>
      <c r="B13" s="10">
        <v>2.2400000000000002</v>
      </c>
      <c r="C13" s="10">
        <v>0.80600000000000005</v>
      </c>
      <c r="D13" s="35">
        <f t="shared" si="0"/>
        <v>1.0544562551103844</v>
      </c>
      <c r="E13" s="36"/>
    </row>
    <row r="14" spans="1:7" s="18" customFormat="1" ht="19.5" customHeight="1">
      <c r="A14" s="30">
        <v>4</v>
      </c>
      <c r="B14" s="31">
        <v>2.25</v>
      </c>
      <c r="C14" s="31">
        <v>0.76100000000000001</v>
      </c>
      <c r="D14" s="32">
        <f t="shared" si="0"/>
        <v>0.99558462796402303</v>
      </c>
      <c r="E14" s="33" t="s">
        <v>32</v>
      </c>
    </row>
    <row r="15" spans="1:7" s="18" customFormat="1" ht="19.5" customHeight="1">
      <c r="A15" s="34">
        <v>5</v>
      </c>
      <c r="B15" s="10">
        <v>2.25</v>
      </c>
      <c r="C15" s="10">
        <v>0.79400000000000004</v>
      </c>
      <c r="D15" s="35">
        <f t="shared" si="0"/>
        <v>1.0387571545380214</v>
      </c>
      <c r="E15" s="36"/>
    </row>
    <row r="16" spans="1:7" s="18" customFormat="1" ht="19.5" customHeight="1">
      <c r="A16" s="34">
        <v>6</v>
      </c>
      <c r="B16" s="10">
        <v>2.2400000000000002</v>
      </c>
      <c r="C16" s="10">
        <v>0.76700000000000002</v>
      </c>
      <c r="D16" s="35">
        <f t="shared" si="0"/>
        <v>1.0034341782502045</v>
      </c>
      <c r="E16" s="36"/>
    </row>
    <row r="17" spans="1:5" s="18" customFormat="1" ht="19.5" customHeight="1">
      <c r="A17" s="34">
        <v>7</v>
      </c>
      <c r="B17" s="10">
        <v>2.25</v>
      </c>
      <c r="C17" s="10">
        <v>0.85699999999999998</v>
      </c>
      <c r="D17" s="35">
        <f t="shared" si="0"/>
        <v>1.1211774325429273</v>
      </c>
      <c r="E17" s="20"/>
    </row>
    <row r="18" spans="1:5" s="18" customFormat="1" ht="19.5" customHeight="1">
      <c r="A18" s="30">
        <v>8</v>
      </c>
      <c r="B18" s="31">
        <v>2.2400000000000002</v>
      </c>
      <c r="C18" s="31">
        <v>0.72199999999999998</v>
      </c>
      <c r="D18" s="32">
        <f t="shared" si="0"/>
        <v>0.94456255110384313</v>
      </c>
      <c r="E18" s="33" t="s">
        <v>33</v>
      </c>
    </row>
    <row r="19" spans="1:5" s="18" customFormat="1" ht="19.5" customHeight="1">
      <c r="A19" s="34">
        <v>9</v>
      </c>
      <c r="B19" s="10">
        <v>2.2400000000000002</v>
      </c>
      <c r="C19" s="10">
        <v>0.78</v>
      </c>
      <c r="D19" s="35">
        <f t="shared" si="0"/>
        <v>1.0204415372035978</v>
      </c>
      <c r="E19" s="36"/>
    </row>
    <row r="20" spans="1:5" s="18" customFormat="1" ht="19.5" customHeight="1">
      <c r="A20" s="34">
        <v>10</v>
      </c>
      <c r="B20" s="10">
        <v>2.2400000000000002</v>
      </c>
      <c r="C20" s="10">
        <v>0.78100000000000003</v>
      </c>
      <c r="D20" s="35">
        <f t="shared" si="0"/>
        <v>1.0217497955846282</v>
      </c>
      <c r="E20" s="36"/>
    </row>
    <row r="21" spans="1:5" s="18" customFormat="1" ht="19.5" customHeight="1">
      <c r="A21" s="34">
        <v>11</v>
      </c>
      <c r="B21" s="10">
        <v>2.2400000000000002</v>
      </c>
      <c r="C21" s="10">
        <v>0.74</v>
      </c>
      <c r="D21" s="35">
        <f t="shared" si="0"/>
        <v>0.96811120196238765</v>
      </c>
      <c r="E21" s="36"/>
    </row>
    <row r="22" spans="1:5" s="18" customFormat="1" ht="19.5" customHeight="1">
      <c r="A22" s="34">
        <v>12</v>
      </c>
      <c r="B22" s="10">
        <v>2.25</v>
      </c>
      <c r="C22" s="10">
        <v>0.79500000000000004</v>
      </c>
      <c r="D22" s="35">
        <f t="shared" si="0"/>
        <v>1.0400654129190516</v>
      </c>
      <c r="E22" s="36"/>
    </row>
    <row r="23" spans="1:5" s="18" customFormat="1" ht="19.5" customHeight="1">
      <c r="A23" s="34">
        <v>13</v>
      </c>
      <c r="B23" s="10">
        <v>2.25</v>
      </c>
      <c r="C23" s="10">
        <v>0.68400000000000005</v>
      </c>
      <c r="D23" s="35">
        <f t="shared" si="0"/>
        <v>0.89484873262469355</v>
      </c>
      <c r="E23" s="36"/>
    </row>
    <row r="24" spans="1:5" s="18" customFormat="1" ht="19.5" customHeight="1">
      <c r="A24" s="34">
        <v>14</v>
      </c>
      <c r="B24" s="10">
        <v>2.25</v>
      </c>
      <c r="C24" s="10">
        <v>0.753</v>
      </c>
      <c r="D24" s="35">
        <f t="shared" si="0"/>
        <v>0.98511856091578098</v>
      </c>
      <c r="E24" s="36"/>
    </row>
    <row r="25" spans="1:5" s="18" customFormat="1" ht="19.5" customHeight="1">
      <c r="A25" s="34">
        <v>15</v>
      </c>
      <c r="B25" s="10">
        <v>2.25</v>
      </c>
      <c r="C25" s="10">
        <v>0.72699999999999998</v>
      </c>
      <c r="D25" s="35">
        <f t="shared" si="0"/>
        <v>0.95110384300899431</v>
      </c>
      <c r="E25" s="36"/>
    </row>
    <row r="26" spans="1:5" s="18" customFormat="1" ht="19.5" customHeight="1">
      <c r="A26" s="30">
        <v>16</v>
      </c>
      <c r="B26" s="31">
        <v>2.2400000000000002</v>
      </c>
      <c r="C26" s="31">
        <v>0.79800000000000004</v>
      </c>
      <c r="D26" s="32">
        <f t="shared" si="0"/>
        <v>1.0439901880621425</v>
      </c>
      <c r="E26" s="33" t="s">
        <v>32</v>
      </c>
    </row>
    <row r="27" spans="1:5" s="18" customFormat="1" ht="19.5" customHeight="1">
      <c r="A27" s="34">
        <v>17</v>
      </c>
      <c r="B27" s="10">
        <v>2.23</v>
      </c>
      <c r="C27" s="10">
        <v>0.76600000000000001</v>
      </c>
      <c r="D27" s="35">
        <f t="shared" si="0"/>
        <v>1.0021259198691743</v>
      </c>
      <c r="E27" s="36"/>
    </row>
    <row r="28" spans="1:5" s="18" customFormat="1" ht="19.5" customHeight="1">
      <c r="A28" s="34">
        <v>18</v>
      </c>
      <c r="B28" s="10">
        <v>2.2599999999999998</v>
      </c>
      <c r="C28" s="10">
        <v>0.70899999999999996</v>
      </c>
      <c r="D28" s="35">
        <f t="shared" si="0"/>
        <v>0.92755519215044979</v>
      </c>
      <c r="E28" s="36"/>
    </row>
    <row r="29" spans="1:5" s="18" customFormat="1" ht="19.5" customHeight="1">
      <c r="A29" s="34">
        <v>19</v>
      </c>
      <c r="B29" s="10">
        <v>2.25</v>
      </c>
      <c r="C29" s="10">
        <v>0.65700000000000003</v>
      </c>
      <c r="D29" s="35">
        <f t="shared" si="0"/>
        <v>0.85952575633687667</v>
      </c>
      <c r="E29" s="36"/>
    </row>
    <row r="30" spans="1:5" s="18" customFormat="1" ht="19.5" customHeight="1">
      <c r="A30" s="30">
        <v>20</v>
      </c>
      <c r="B30" s="31">
        <v>2.23</v>
      </c>
      <c r="C30" s="31">
        <v>0.69599999999999995</v>
      </c>
      <c r="D30" s="32">
        <f t="shared" si="0"/>
        <v>0.91054783319705646</v>
      </c>
      <c r="E30" s="33" t="s">
        <v>32</v>
      </c>
    </row>
    <row r="31" spans="1:5" s="18" customFormat="1" ht="19.5" customHeight="1">
      <c r="A31" s="34">
        <v>21</v>
      </c>
      <c r="B31" s="10">
        <v>2.25</v>
      </c>
      <c r="C31" s="10">
        <v>0.78</v>
      </c>
      <c r="D31" s="35">
        <f t="shared" si="0"/>
        <v>1.0204415372035978</v>
      </c>
      <c r="E31" s="36"/>
    </row>
    <row r="32" spans="1:5" s="18" customFormat="1" ht="19.5" customHeight="1">
      <c r="A32" s="34">
        <v>22</v>
      </c>
      <c r="B32" s="10">
        <v>2.23</v>
      </c>
      <c r="C32" s="10">
        <v>0.75800000000000001</v>
      </c>
      <c r="D32" s="35">
        <f t="shared" si="0"/>
        <v>0.99165985282093227</v>
      </c>
      <c r="E32" s="36"/>
    </row>
    <row r="33" spans="1:5" s="18" customFormat="1" ht="19.5" customHeight="1">
      <c r="A33" s="34">
        <v>23</v>
      </c>
      <c r="B33" s="10">
        <v>2.2599999999999998</v>
      </c>
      <c r="C33" s="10">
        <v>0.81599999999999995</v>
      </c>
      <c r="D33" s="35">
        <f t="shared" si="0"/>
        <v>1.0675388389206868</v>
      </c>
      <c r="E33" s="36"/>
    </row>
    <row r="34" spans="1:5" s="18" customFormat="1" ht="19.5" customHeight="1">
      <c r="A34" s="34">
        <v>24</v>
      </c>
      <c r="B34" s="10">
        <v>2.2599999999999998</v>
      </c>
      <c r="C34" s="10">
        <v>0.82</v>
      </c>
      <c r="D34" s="35">
        <f>C34/D$8</f>
        <v>1.0727718724448079</v>
      </c>
      <c r="E34" s="36"/>
    </row>
    <row r="35" spans="1:5">
      <c r="A35" s="37" t="s">
        <v>34</v>
      </c>
      <c r="B35" s="38">
        <f>AVERAGE(B11:B34)</f>
        <v>2.2445833333333329</v>
      </c>
      <c r="C35" s="38">
        <f>AVERAGE(C11:C34)</f>
        <v>0.76437499999999992</v>
      </c>
      <c r="D35" s="39">
        <f>AVERAGE(D11:D34)</f>
        <v>1</v>
      </c>
      <c r="E35" s="40"/>
    </row>
    <row r="36" spans="1:5">
      <c r="A36" s="21"/>
      <c r="D36" s="21"/>
      <c r="E36" s="21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zoomScale="80" zoomScaleNormal="80" workbookViewId="0">
      <selection activeCell="B3" sqref="B3"/>
    </sheetView>
  </sheetViews>
  <sheetFormatPr defaultRowHeight="17.399999999999999"/>
  <cols>
    <col min="1" max="1" width="15.5" bestFit="1" customWidth="1"/>
    <col min="2" max="2" width="29.19921875" bestFit="1" customWidth="1"/>
    <col min="3" max="3" width="20" bestFit="1" customWidth="1"/>
    <col min="4" max="4" width="8.69921875" bestFit="1" customWidth="1"/>
    <col min="5" max="5" width="18" bestFit="1" customWidth="1"/>
  </cols>
  <sheetData>
    <row r="1" spans="1:5" ht="30">
      <c r="A1" s="22" t="s">
        <v>36</v>
      </c>
      <c r="B1" s="41"/>
      <c r="C1" s="41"/>
      <c r="D1" s="41"/>
      <c r="E1" s="7"/>
    </row>
    <row r="2" spans="1:5">
      <c r="A2" s="9" t="s">
        <v>37</v>
      </c>
      <c r="B2" s="4" t="s">
        <v>64</v>
      </c>
      <c r="C2" s="4"/>
      <c r="D2" s="4"/>
      <c r="E2" s="42"/>
    </row>
    <row r="3" spans="1:5">
      <c r="A3" s="10" t="s">
        <v>38</v>
      </c>
      <c r="B3" s="24" t="s">
        <v>39</v>
      </c>
      <c r="C3" s="25" t="s">
        <v>41</v>
      </c>
      <c r="D3" s="24" t="s">
        <v>42</v>
      </c>
      <c r="E3" s="29"/>
    </row>
    <row r="4" spans="1:5">
      <c r="A4" s="10" t="s">
        <v>43</v>
      </c>
      <c r="B4" s="24" t="s">
        <v>44</v>
      </c>
      <c r="C4" s="25" t="s">
        <v>45</v>
      </c>
      <c r="D4" s="27">
        <v>21</v>
      </c>
      <c r="E4" s="29"/>
    </row>
    <row r="5" spans="1:5">
      <c r="A5" s="10" t="s">
        <v>46</v>
      </c>
      <c r="B5" s="24" t="s">
        <v>47</v>
      </c>
      <c r="C5" s="25" t="s">
        <v>48</v>
      </c>
      <c r="D5" s="27">
        <f>SUM(B11:B34)</f>
        <v>53.780000000000015</v>
      </c>
      <c r="E5" s="29"/>
    </row>
    <row r="6" spans="1:5">
      <c r="A6" s="10" t="s">
        <v>49</v>
      </c>
      <c r="B6" s="24" t="s">
        <v>50</v>
      </c>
      <c r="C6" s="25" t="s">
        <v>51</v>
      </c>
      <c r="D6" s="27">
        <v>0</v>
      </c>
      <c r="E6" s="29"/>
    </row>
    <row r="7" spans="1:5">
      <c r="A7" s="10" t="s">
        <v>21</v>
      </c>
      <c r="B7" s="27" t="s">
        <v>52</v>
      </c>
      <c r="C7" s="25" t="s">
        <v>53</v>
      </c>
      <c r="D7" s="27">
        <v>0</v>
      </c>
      <c r="E7" s="29"/>
    </row>
    <row r="8" spans="1:5">
      <c r="A8" s="12" t="s">
        <v>54</v>
      </c>
      <c r="B8" s="24" t="s">
        <v>55</v>
      </c>
      <c r="C8" s="25" t="s">
        <v>56</v>
      </c>
      <c r="D8" s="28">
        <f>C35</f>
        <v>0.75395833333333329</v>
      </c>
      <c r="E8" s="29"/>
    </row>
    <row r="9" spans="1:5">
      <c r="A9" s="9" t="s">
        <v>57</v>
      </c>
      <c r="B9" s="7"/>
      <c r="C9" s="7"/>
      <c r="D9" s="7"/>
      <c r="E9" s="7"/>
    </row>
    <row r="10" spans="1:5">
      <c r="A10" s="13" t="s">
        <v>0</v>
      </c>
      <c r="B10" s="14" t="s">
        <v>1</v>
      </c>
      <c r="C10" s="15" t="s">
        <v>58</v>
      </c>
      <c r="D10" s="16" t="s">
        <v>59</v>
      </c>
      <c r="E10" s="19" t="s">
        <v>60</v>
      </c>
    </row>
    <row r="11" spans="1:5">
      <c r="A11" s="34">
        <v>1</v>
      </c>
      <c r="B11" s="10">
        <v>2.2400000000000002</v>
      </c>
      <c r="C11" s="10">
        <v>0.78300000000000003</v>
      </c>
      <c r="D11" s="35">
        <f>C11/D$8</f>
        <v>1.0385189278806302</v>
      </c>
      <c r="E11" s="36"/>
    </row>
    <row r="12" spans="1:5">
      <c r="A12" s="34">
        <v>2</v>
      </c>
      <c r="B12" s="10">
        <v>2.25</v>
      </c>
      <c r="C12" s="10">
        <v>0.754</v>
      </c>
      <c r="D12" s="35">
        <f t="shared" ref="D12:D33" si="0">C12/D$8</f>
        <v>1.0000552638850513</v>
      </c>
      <c r="E12" s="36"/>
    </row>
    <row r="13" spans="1:5">
      <c r="A13" s="30">
        <v>3</v>
      </c>
      <c r="B13" s="31">
        <v>2.2400000000000002</v>
      </c>
      <c r="C13" s="31">
        <v>0.71499999999999997</v>
      </c>
      <c r="D13" s="32">
        <f t="shared" si="0"/>
        <v>0.94832826747720367</v>
      </c>
      <c r="E13" s="33" t="s">
        <v>61</v>
      </c>
    </row>
    <row r="14" spans="1:5">
      <c r="A14" s="34">
        <v>4</v>
      </c>
      <c r="B14" s="10">
        <v>2.2400000000000002</v>
      </c>
      <c r="C14" s="10">
        <v>0.76800000000000002</v>
      </c>
      <c r="D14" s="35">
        <f t="shared" si="0"/>
        <v>1.0186239292622272</v>
      </c>
      <c r="E14" s="36"/>
    </row>
    <row r="15" spans="1:5">
      <c r="A15" s="34">
        <v>5</v>
      </c>
      <c r="B15" s="10">
        <v>2.25</v>
      </c>
      <c r="C15" s="10">
        <v>0.81799999999999995</v>
      </c>
      <c r="D15" s="35">
        <f t="shared" si="0"/>
        <v>1.0849405913235701</v>
      </c>
      <c r="E15" s="36"/>
    </row>
    <row r="16" spans="1:5">
      <c r="A16" s="34">
        <v>6</v>
      </c>
      <c r="B16" s="10">
        <v>2.23</v>
      </c>
      <c r="C16" s="10">
        <v>0.74199999999999999</v>
      </c>
      <c r="D16" s="35">
        <f t="shared" si="0"/>
        <v>0.98413926499032889</v>
      </c>
      <c r="E16" s="36"/>
    </row>
    <row r="17" spans="1:5">
      <c r="A17" s="34">
        <v>7</v>
      </c>
      <c r="B17" s="10">
        <v>2.25</v>
      </c>
      <c r="C17" s="10">
        <v>0.74399999999999999</v>
      </c>
      <c r="D17" s="35">
        <f t="shared" si="0"/>
        <v>0.98679193147278255</v>
      </c>
      <c r="E17" s="20"/>
    </row>
    <row r="18" spans="1:5">
      <c r="A18" s="30">
        <v>8</v>
      </c>
      <c r="B18" s="31">
        <v>2.2400000000000002</v>
      </c>
      <c r="C18" s="31">
        <v>0.80800000000000005</v>
      </c>
      <c r="D18" s="32">
        <f t="shared" si="0"/>
        <v>1.0716772589113015</v>
      </c>
      <c r="E18" s="33" t="s">
        <v>61</v>
      </c>
    </row>
    <row r="19" spans="1:5">
      <c r="A19" s="34">
        <v>9</v>
      </c>
      <c r="B19" s="10">
        <v>2.2400000000000002</v>
      </c>
      <c r="C19" s="10">
        <v>0.73299999999999998</v>
      </c>
      <c r="D19" s="35">
        <f t="shared" si="0"/>
        <v>0.97220226581928715</v>
      </c>
      <c r="E19" s="36"/>
    </row>
    <row r="20" spans="1:5">
      <c r="A20" s="34">
        <v>10</v>
      </c>
      <c r="B20" s="10">
        <v>2.25</v>
      </c>
      <c r="C20" s="10">
        <v>0.75600000000000001</v>
      </c>
      <c r="D20" s="35">
        <f t="shared" si="0"/>
        <v>1.0027079303675048</v>
      </c>
      <c r="E20" s="36"/>
    </row>
    <row r="21" spans="1:5">
      <c r="A21" s="30">
        <v>11</v>
      </c>
      <c r="B21" s="31">
        <v>2.2400000000000002</v>
      </c>
      <c r="C21" s="31">
        <v>0.79700000000000004</v>
      </c>
      <c r="D21" s="32">
        <f t="shared" si="0"/>
        <v>1.0570875932578061</v>
      </c>
      <c r="E21" s="33" t="s">
        <v>61</v>
      </c>
    </row>
    <row r="22" spans="1:5">
      <c r="A22" s="34">
        <v>12</v>
      </c>
      <c r="B22" s="10">
        <v>2.2400000000000002</v>
      </c>
      <c r="C22" s="10">
        <v>0.75700000000000001</v>
      </c>
      <c r="D22" s="35">
        <f t="shared" si="0"/>
        <v>1.0040342636087318</v>
      </c>
      <c r="E22" s="36"/>
    </row>
    <row r="23" spans="1:5">
      <c r="A23" s="34">
        <v>13</v>
      </c>
      <c r="B23" s="10">
        <v>2.23</v>
      </c>
      <c r="C23" s="10">
        <v>0.71499999999999997</v>
      </c>
      <c r="D23" s="35">
        <f t="shared" si="0"/>
        <v>0.94832826747720367</v>
      </c>
      <c r="E23" s="36"/>
    </row>
    <row r="24" spans="1:5">
      <c r="A24" s="30">
        <v>14</v>
      </c>
      <c r="B24" s="31">
        <v>2.23</v>
      </c>
      <c r="C24" s="31">
        <v>0.71199999999999997</v>
      </c>
      <c r="D24" s="32">
        <f t="shared" si="0"/>
        <v>0.94434926775352313</v>
      </c>
      <c r="E24" s="33" t="s">
        <v>61</v>
      </c>
    </row>
    <row r="25" spans="1:5">
      <c r="A25" s="30">
        <v>15</v>
      </c>
      <c r="B25" s="31">
        <v>2.2400000000000002</v>
      </c>
      <c r="C25" s="31">
        <v>0.68500000000000005</v>
      </c>
      <c r="D25" s="32">
        <f t="shared" si="0"/>
        <v>0.90853827024039802</v>
      </c>
      <c r="E25" s="33" t="s">
        <v>61</v>
      </c>
    </row>
    <row r="26" spans="1:5">
      <c r="A26" s="34">
        <v>16</v>
      </c>
      <c r="B26" s="10">
        <v>2.2400000000000002</v>
      </c>
      <c r="C26" s="10">
        <v>0.77200000000000002</v>
      </c>
      <c r="D26" s="35">
        <f t="shared" si="0"/>
        <v>1.0239292622271348</v>
      </c>
      <c r="E26" s="36"/>
    </row>
    <row r="27" spans="1:5">
      <c r="A27" s="34">
        <v>17</v>
      </c>
      <c r="B27" s="10">
        <v>2.2400000000000002</v>
      </c>
      <c r="C27" s="10">
        <v>0.69099999999999995</v>
      </c>
      <c r="D27" s="35">
        <f t="shared" si="0"/>
        <v>0.91649626968775899</v>
      </c>
      <c r="E27" s="36"/>
    </row>
    <row r="28" spans="1:5">
      <c r="A28" s="34">
        <v>18</v>
      </c>
      <c r="B28" s="10">
        <v>2.25</v>
      </c>
      <c r="C28" s="10">
        <v>0.71299999999999997</v>
      </c>
      <c r="D28" s="35">
        <f t="shared" si="0"/>
        <v>0.9456756009947499</v>
      </c>
      <c r="E28" s="36"/>
    </row>
    <row r="29" spans="1:5">
      <c r="A29" s="30">
        <v>19</v>
      </c>
      <c r="B29" s="31">
        <v>2.2400000000000002</v>
      </c>
      <c r="C29" s="31">
        <v>0.71899999999999997</v>
      </c>
      <c r="D29" s="32">
        <f t="shared" si="0"/>
        <v>0.9536336004421111</v>
      </c>
      <c r="E29" s="33" t="s">
        <v>61</v>
      </c>
    </row>
    <row r="30" spans="1:5">
      <c r="A30" s="34">
        <v>20</v>
      </c>
      <c r="B30" s="10">
        <v>2.25</v>
      </c>
      <c r="C30" s="10">
        <v>0.76800000000000002</v>
      </c>
      <c r="D30" s="35">
        <f t="shared" si="0"/>
        <v>1.0186239292622272</v>
      </c>
      <c r="E30" s="36"/>
    </row>
    <row r="31" spans="1:5">
      <c r="A31" s="34">
        <v>21</v>
      </c>
      <c r="B31" s="10">
        <v>2.2400000000000002</v>
      </c>
      <c r="C31" s="10">
        <v>0.78</v>
      </c>
      <c r="D31" s="35">
        <f t="shared" si="0"/>
        <v>1.0345399281569496</v>
      </c>
      <c r="E31" s="36"/>
    </row>
    <row r="32" spans="1:5">
      <c r="A32" s="34">
        <v>22</v>
      </c>
      <c r="B32" s="10">
        <v>2.2400000000000002</v>
      </c>
      <c r="C32" s="10">
        <v>0.752</v>
      </c>
      <c r="D32" s="35">
        <f t="shared" si="0"/>
        <v>0.99740259740259751</v>
      </c>
      <c r="E32" s="36"/>
    </row>
    <row r="33" spans="1:5">
      <c r="A33" s="30">
        <v>23</v>
      </c>
      <c r="B33" s="31">
        <v>2.23</v>
      </c>
      <c r="C33" s="31">
        <v>0.78600000000000003</v>
      </c>
      <c r="D33" s="32">
        <f t="shared" si="0"/>
        <v>1.0424979276043107</v>
      </c>
      <c r="E33" s="33" t="s">
        <v>62</v>
      </c>
    </row>
    <row r="34" spans="1:5">
      <c r="A34" s="34">
        <v>24</v>
      </c>
      <c r="B34" s="10">
        <v>2.2400000000000002</v>
      </c>
      <c r="C34" s="10">
        <v>0.82699999999999996</v>
      </c>
      <c r="D34" s="35">
        <f>C34/D$8</f>
        <v>1.0968775904946118</v>
      </c>
      <c r="E34" s="36"/>
    </row>
    <row r="35" spans="1:5">
      <c r="A35" s="37" t="s">
        <v>63</v>
      </c>
      <c r="B35" s="38">
        <f>AVERAGE(B11:B34)</f>
        <v>2.2408333333333341</v>
      </c>
      <c r="C35" s="38">
        <f>AVERAGE(C11:C34)</f>
        <v>0.75395833333333329</v>
      </c>
      <c r="D35" s="39">
        <f>AVERAGE(D11:D34)</f>
        <v>1.0000000000000002</v>
      </c>
      <c r="E35" s="29"/>
    </row>
  </sheetData>
  <autoFilter ref="A10:E10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activeCell="K10" sqref="K10"/>
    </sheetView>
  </sheetViews>
  <sheetFormatPr defaultRowHeight="17.399999999999999"/>
  <cols>
    <col min="1" max="1" width="15.5" bestFit="1" customWidth="1"/>
    <col min="2" max="2" width="18.59765625" bestFit="1" customWidth="1"/>
    <col min="3" max="3" width="20" bestFit="1" customWidth="1"/>
    <col min="4" max="4" width="8.69921875" bestFit="1" customWidth="1"/>
    <col min="5" max="5" width="9.69921875" bestFit="1" customWidth="1"/>
  </cols>
  <sheetData>
    <row r="1" spans="1:5" ht="30">
      <c r="A1" s="22" t="s">
        <v>65</v>
      </c>
      <c r="B1" s="23"/>
      <c r="C1" s="23"/>
      <c r="D1" s="23"/>
      <c r="E1" s="8"/>
    </row>
    <row r="2" spans="1:5">
      <c r="A2" s="9" t="s">
        <v>66</v>
      </c>
      <c r="B2" s="4" t="s">
        <v>67</v>
      </c>
      <c r="C2" s="4"/>
      <c r="D2" s="4"/>
      <c r="E2" s="6"/>
    </row>
    <row r="3" spans="1:5">
      <c r="A3" s="10" t="s">
        <v>68</v>
      </c>
      <c r="B3" s="24" t="s">
        <v>69</v>
      </c>
      <c r="C3" s="25" t="s">
        <v>70</v>
      </c>
      <c r="D3" s="24" t="s">
        <v>71</v>
      </c>
      <c r="E3" s="26"/>
    </row>
    <row r="4" spans="1:5">
      <c r="A4" s="10" t="s">
        <v>72</v>
      </c>
      <c r="B4" s="24" t="s">
        <v>73</v>
      </c>
      <c r="C4" s="25" t="s">
        <v>74</v>
      </c>
      <c r="D4" s="27">
        <v>22</v>
      </c>
      <c r="E4" s="26"/>
    </row>
    <row r="5" spans="1:5">
      <c r="A5" s="10" t="s">
        <v>75</v>
      </c>
      <c r="B5" s="24" t="s">
        <v>76</v>
      </c>
      <c r="C5" s="25" t="s">
        <v>78</v>
      </c>
      <c r="D5" s="27">
        <f>SUM(B11:B34)</f>
        <v>53.800000000000026</v>
      </c>
      <c r="E5" s="26"/>
    </row>
    <row r="6" spans="1:5">
      <c r="A6" s="10" t="s">
        <v>79</v>
      </c>
      <c r="B6" s="24" t="s">
        <v>80</v>
      </c>
      <c r="C6" s="25" t="s">
        <v>81</v>
      </c>
      <c r="D6" s="27">
        <v>0</v>
      </c>
      <c r="E6" s="26"/>
    </row>
    <row r="7" spans="1:5">
      <c r="A7" s="10" t="s">
        <v>82</v>
      </c>
      <c r="B7" s="27" t="s">
        <v>83</v>
      </c>
      <c r="C7" s="25" t="s">
        <v>84</v>
      </c>
      <c r="D7" s="27">
        <v>0</v>
      </c>
      <c r="E7" s="26"/>
    </row>
    <row r="8" spans="1:5">
      <c r="A8" s="12" t="s">
        <v>85</v>
      </c>
      <c r="B8" s="24" t="s">
        <v>87</v>
      </c>
      <c r="C8" s="25" t="s">
        <v>88</v>
      </c>
      <c r="D8" s="27">
        <v>0.74</v>
      </c>
      <c r="E8" s="29"/>
    </row>
    <row r="9" spans="1:5">
      <c r="A9" s="9" t="s">
        <v>89</v>
      </c>
      <c r="B9" s="7"/>
      <c r="C9" s="8"/>
      <c r="D9" s="8"/>
      <c r="E9" s="8"/>
    </row>
    <row r="10" spans="1:5">
      <c r="A10" s="13" t="s">
        <v>0</v>
      </c>
      <c r="B10" s="14" t="s">
        <v>1</v>
      </c>
      <c r="C10" s="15" t="s">
        <v>90</v>
      </c>
      <c r="D10" s="16" t="s">
        <v>29</v>
      </c>
      <c r="E10" s="19" t="s">
        <v>91</v>
      </c>
    </row>
    <row r="11" spans="1:5">
      <c r="A11" s="34">
        <v>1</v>
      </c>
      <c r="B11" s="10">
        <v>2.25</v>
      </c>
      <c r="C11" s="10">
        <v>0.748</v>
      </c>
      <c r="D11" s="35">
        <f>C11/D$8</f>
        <v>1.0108108108108109</v>
      </c>
      <c r="E11" s="36"/>
    </row>
    <row r="12" spans="1:5">
      <c r="A12" s="34">
        <v>2</v>
      </c>
      <c r="B12" s="10">
        <v>2.2400000000000002</v>
      </c>
      <c r="C12" s="10">
        <v>0.73099999999999998</v>
      </c>
      <c r="D12" s="35">
        <f t="shared" ref="D12:D29" si="0">C12/D$8</f>
        <v>0.98783783783783785</v>
      </c>
      <c r="E12" s="36"/>
    </row>
    <row r="13" spans="1:5">
      <c r="A13" s="30">
        <v>3</v>
      </c>
      <c r="B13" s="31">
        <v>2.23</v>
      </c>
      <c r="C13" s="31">
        <v>0.70599999999999996</v>
      </c>
      <c r="D13" s="32">
        <f t="shared" si="0"/>
        <v>0.95405405405405397</v>
      </c>
      <c r="E13" s="33" t="s">
        <v>92</v>
      </c>
    </row>
    <row r="14" spans="1:5">
      <c r="A14" s="34">
        <v>4</v>
      </c>
      <c r="B14" s="10">
        <v>2.23</v>
      </c>
      <c r="C14" s="10">
        <v>0.72399999999999998</v>
      </c>
      <c r="D14" s="35">
        <f t="shared" si="0"/>
        <v>0.97837837837837838</v>
      </c>
      <c r="E14" s="36"/>
    </row>
    <row r="15" spans="1:5">
      <c r="A15" s="30">
        <v>5</v>
      </c>
      <c r="B15" s="31">
        <v>2.2400000000000002</v>
      </c>
      <c r="C15" s="31">
        <v>0.751</v>
      </c>
      <c r="D15" s="32">
        <f t="shared" si="0"/>
        <v>1.0148648648648648</v>
      </c>
      <c r="E15" s="33" t="s">
        <v>92</v>
      </c>
    </row>
    <row r="16" spans="1:5">
      <c r="A16" s="30">
        <v>6</v>
      </c>
      <c r="B16" s="31">
        <v>2.2400000000000002</v>
      </c>
      <c r="C16" s="31">
        <v>0.747</v>
      </c>
      <c r="D16" s="32">
        <f t="shared" si="0"/>
        <v>1.0094594594594595</v>
      </c>
      <c r="E16" s="33" t="s">
        <v>92</v>
      </c>
    </row>
    <row r="17" spans="1:5">
      <c r="A17" s="34">
        <v>7</v>
      </c>
      <c r="B17" s="10">
        <v>2.25</v>
      </c>
      <c r="C17" s="10">
        <v>0.74399999999999999</v>
      </c>
      <c r="D17" s="35">
        <f t="shared" si="0"/>
        <v>1.0054054054054054</v>
      </c>
      <c r="E17" s="20"/>
    </row>
    <row r="18" spans="1:5">
      <c r="A18" s="34">
        <v>8</v>
      </c>
      <c r="B18" s="10">
        <v>2.2400000000000002</v>
      </c>
      <c r="C18" s="10">
        <v>0.83299999999999996</v>
      </c>
      <c r="D18" s="35">
        <f t="shared" si="0"/>
        <v>1.1256756756756756</v>
      </c>
      <c r="E18" s="36"/>
    </row>
    <row r="19" spans="1:5">
      <c r="A19" s="30">
        <v>9</v>
      </c>
      <c r="B19" s="31">
        <v>2.2400000000000002</v>
      </c>
      <c r="C19" s="31">
        <v>0.79100000000000004</v>
      </c>
      <c r="D19" s="32">
        <f t="shared" si="0"/>
        <v>1.068918918918919</v>
      </c>
      <c r="E19" s="33" t="s">
        <v>93</v>
      </c>
    </row>
    <row r="20" spans="1:5">
      <c r="A20" s="34">
        <v>10</v>
      </c>
      <c r="B20" s="10">
        <v>2.2400000000000002</v>
      </c>
      <c r="C20" s="10">
        <v>0.76800000000000002</v>
      </c>
      <c r="D20" s="35">
        <f t="shared" si="0"/>
        <v>1.0378378378378379</v>
      </c>
      <c r="E20" s="36"/>
    </row>
    <row r="21" spans="1:5">
      <c r="A21" s="34">
        <v>11</v>
      </c>
      <c r="B21" s="10">
        <v>2.2400000000000002</v>
      </c>
      <c r="C21" s="10">
        <v>0.72499999999999998</v>
      </c>
      <c r="D21" s="35">
        <f t="shared" si="0"/>
        <v>0.97972972972972971</v>
      </c>
      <c r="E21" s="36"/>
    </row>
    <row r="22" spans="1:5">
      <c r="A22" s="34">
        <v>12</v>
      </c>
      <c r="B22" s="10">
        <v>2.25</v>
      </c>
      <c r="C22" s="10">
        <v>0.73399999999999999</v>
      </c>
      <c r="D22" s="35">
        <f t="shared" si="0"/>
        <v>0.99189189189189186</v>
      </c>
      <c r="E22" s="36"/>
    </row>
    <row r="23" spans="1:5">
      <c r="A23" s="34">
        <v>13</v>
      </c>
      <c r="B23" s="10">
        <v>2.25</v>
      </c>
      <c r="C23" s="10">
        <v>0.79400000000000004</v>
      </c>
      <c r="D23" s="35">
        <f t="shared" si="0"/>
        <v>1.0729729729729731</v>
      </c>
      <c r="E23" s="36"/>
    </row>
    <row r="24" spans="1:5">
      <c r="A24" s="34">
        <v>14</v>
      </c>
      <c r="B24" s="10">
        <v>2.25</v>
      </c>
      <c r="C24" s="10">
        <v>0.752</v>
      </c>
      <c r="D24" s="35">
        <f t="shared" si="0"/>
        <v>1.0162162162162163</v>
      </c>
      <c r="E24" s="36"/>
    </row>
    <row r="25" spans="1:5">
      <c r="A25" s="34">
        <v>15</v>
      </c>
      <c r="B25" s="10">
        <v>2.2400000000000002</v>
      </c>
      <c r="C25" s="10">
        <v>0.76400000000000001</v>
      </c>
      <c r="D25" s="35">
        <f t="shared" si="0"/>
        <v>1.0324324324324325</v>
      </c>
      <c r="E25" s="36"/>
    </row>
    <row r="26" spans="1:5">
      <c r="A26" s="34">
        <v>16</v>
      </c>
      <c r="B26" s="10">
        <v>2.2400000000000002</v>
      </c>
      <c r="C26" s="10">
        <v>0.73099999999999998</v>
      </c>
      <c r="D26" s="35">
        <f t="shared" si="0"/>
        <v>0.98783783783783785</v>
      </c>
      <c r="E26" s="36"/>
    </row>
    <row r="27" spans="1:5">
      <c r="A27" s="34">
        <v>17</v>
      </c>
      <c r="B27" s="10">
        <v>2.25</v>
      </c>
      <c r="C27" s="10">
        <v>0.66400000000000003</v>
      </c>
      <c r="D27" s="35">
        <f t="shared" si="0"/>
        <v>0.89729729729729735</v>
      </c>
      <c r="E27" s="36"/>
    </row>
    <row r="28" spans="1:5">
      <c r="A28" s="30">
        <v>18</v>
      </c>
      <c r="B28" s="31">
        <v>2.2400000000000002</v>
      </c>
      <c r="C28" s="31">
        <v>0.71799999999999997</v>
      </c>
      <c r="D28" s="32">
        <f t="shared" si="0"/>
        <v>0.97027027027027024</v>
      </c>
      <c r="E28" s="33" t="s">
        <v>93</v>
      </c>
    </row>
    <row r="29" spans="1:5">
      <c r="A29" s="34">
        <v>19</v>
      </c>
      <c r="B29" s="10">
        <v>2.2400000000000002</v>
      </c>
      <c r="C29" s="10">
        <v>0.71399999999999997</v>
      </c>
      <c r="D29" s="35">
        <f t="shared" si="0"/>
        <v>0.96486486486486478</v>
      </c>
      <c r="E29" s="36"/>
    </row>
    <row r="30" spans="1:5">
      <c r="A30" s="34">
        <v>20</v>
      </c>
      <c r="B30" s="10">
        <v>2.2400000000000002</v>
      </c>
      <c r="C30" s="10">
        <v>0.751</v>
      </c>
      <c r="D30" s="35">
        <f>C30/D$8</f>
        <v>1.0148648648648648</v>
      </c>
      <c r="E30" s="36"/>
    </row>
    <row r="31" spans="1:5">
      <c r="A31" s="30">
        <v>21</v>
      </c>
      <c r="B31" s="31">
        <v>2.2400000000000002</v>
      </c>
      <c r="C31" s="31">
        <v>0.79700000000000004</v>
      </c>
      <c r="D31" s="32">
        <f>C31/D$8</f>
        <v>1.077027027027027</v>
      </c>
      <c r="E31" s="33" t="s">
        <v>92</v>
      </c>
    </row>
    <row r="32" spans="1:5">
      <c r="A32" s="30">
        <v>22</v>
      </c>
      <c r="B32" s="31">
        <v>2.2400000000000002</v>
      </c>
      <c r="C32" s="31">
        <v>0.755</v>
      </c>
      <c r="D32" s="32">
        <f>C32/D$8</f>
        <v>1.0202702702702704</v>
      </c>
      <c r="E32" s="33" t="s">
        <v>92</v>
      </c>
    </row>
    <row r="33" spans="1:5">
      <c r="A33" s="34">
        <v>23</v>
      </c>
      <c r="B33" s="10">
        <v>2.2400000000000002</v>
      </c>
      <c r="C33" s="10">
        <v>0.79700000000000004</v>
      </c>
      <c r="D33" s="35">
        <f>C33/D$8</f>
        <v>1.077027027027027</v>
      </c>
      <c r="E33" s="36"/>
    </row>
    <row r="34" spans="1:5">
      <c r="A34" s="34">
        <v>24</v>
      </c>
      <c r="B34" s="10">
        <v>2.2400000000000002</v>
      </c>
      <c r="C34" s="10">
        <v>0.78900000000000003</v>
      </c>
      <c r="D34" s="35">
        <f>C34/D$8</f>
        <v>1.0662162162162163</v>
      </c>
      <c r="E34" s="36"/>
    </row>
    <row r="35" spans="1:5">
      <c r="A35" s="37" t="s">
        <v>94</v>
      </c>
      <c r="B35" s="38">
        <f>AVERAGE(B11:B34)</f>
        <v>2.2416666666666676</v>
      </c>
      <c r="C35" s="38">
        <f>AVERAGE(C11:C34)</f>
        <v>0.75116666666666676</v>
      </c>
      <c r="D35" s="39">
        <f>AVERAGE(D11:D34)</f>
        <v>1.0150900900900901</v>
      </c>
      <c r="E35" s="40"/>
    </row>
  </sheetData>
  <autoFilter ref="A10:E10"/>
  <mergeCells count="1">
    <mergeCell ref="A1:D1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K9" sqref="K9"/>
    </sheetView>
  </sheetViews>
  <sheetFormatPr defaultRowHeight="17.399999999999999"/>
  <cols>
    <col min="1" max="1" width="15.5" bestFit="1" customWidth="1"/>
    <col min="2" max="2" width="18.59765625" bestFit="1" customWidth="1"/>
    <col min="3" max="3" width="20" bestFit="1" customWidth="1"/>
    <col min="4" max="4" width="8.3984375" bestFit="1" customWidth="1"/>
    <col min="5" max="5" width="9.69921875" bestFit="1" customWidth="1"/>
  </cols>
  <sheetData>
    <row r="1" spans="1:5" ht="30">
      <c r="A1" s="22" t="s">
        <v>35</v>
      </c>
      <c r="B1" s="41"/>
      <c r="C1" s="41"/>
      <c r="D1" s="41"/>
      <c r="E1" s="7"/>
    </row>
    <row r="2" spans="1:5">
      <c r="A2" s="9" t="s">
        <v>37</v>
      </c>
      <c r="B2" s="4" t="s">
        <v>95</v>
      </c>
      <c r="C2" s="4"/>
      <c r="D2" s="4"/>
      <c r="E2" s="42"/>
    </row>
    <row r="3" spans="1:5">
      <c r="A3" s="10" t="s">
        <v>5</v>
      </c>
      <c r="B3" s="24" t="s">
        <v>97</v>
      </c>
      <c r="C3" s="25" t="s">
        <v>40</v>
      </c>
      <c r="D3" s="24" t="s">
        <v>98</v>
      </c>
      <c r="E3" s="29"/>
    </row>
    <row r="4" spans="1:5">
      <c r="A4" s="10" t="s">
        <v>99</v>
      </c>
      <c r="B4" s="24" t="s">
        <v>100</v>
      </c>
      <c r="C4" s="25" t="s">
        <v>12</v>
      </c>
      <c r="D4" s="27">
        <v>22</v>
      </c>
      <c r="E4" s="29"/>
    </row>
    <row r="5" spans="1:5">
      <c r="A5" s="10" t="s">
        <v>14</v>
      </c>
      <c r="B5" s="24" t="s">
        <v>96</v>
      </c>
      <c r="C5" s="25" t="s">
        <v>77</v>
      </c>
      <c r="D5" s="27">
        <f>SUM(B11:B34)</f>
        <v>53.769999999999982</v>
      </c>
      <c r="E5" s="29"/>
    </row>
    <row r="6" spans="1:5">
      <c r="A6" s="10" t="s">
        <v>101</v>
      </c>
      <c r="B6" s="24" t="s">
        <v>80</v>
      </c>
      <c r="C6" s="25" t="s">
        <v>81</v>
      </c>
      <c r="D6" s="27">
        <v>0</v>
      </c>
      <c r="E6" s="29"/>
    </row>
    <row r="7" spans="1:5">
      <c r="A7" s="10" t="s">
        <v>102</v>
      </c>
      <c r="B7" s="27" t="s">
        <v>22</v>
      </c>
      <c r="C7" s="25" t="s">
        <v>23</v>
      </c>
      <c r="D7" s="27">
        <v>0</v>
      </c>
      <c r="E7" s="29"/>
    </row>
    <row r="8" spans="1:5">
      <c r="A8" s="12" t="s">
        <v>24</v>
      </c>
      <c r="B8" s="24" t="s">
        <v>86</v>
      </c>
      <c r="C8" s="25" t="s">
        <v>103</v>
      </c>
      <c r="D8" s="28">
        <f>C35</f>
        <v>0.7600416666666665</v>
      </c>
      <c r="E8" s="29"/>
    </row>
    <row r="9" spans="1:5">
      <c r="A9" s="9" t="s">
        <v>104</v>
      </c>
      <c r="B9" s="7"/>
      <c r="C9" s="7"/>
      <c r="D9" s="7"/>
      <c r="E9" s="7"/>
    </row>
    <row r="10" spans="1:5">
      <c r="A10" s="13" t="s">
        <v>0</v>
      </c>
      <c r="B10" s="14" t="s">
        <v>1</v>
      </c>
      <c r="C10" s="15" t="s">
        <v>28</v>
      </c>
      <c r="D10" s="16" t="s">
        <v>30</v>
      </c>
      <c r="E10" s="19" t="s">
        <v>31</v>
      </c>
    </row>
    <row r="11" spans="1:5">
      <c r="A11" s="34">
        <v>1</v>
      </c>
      <c r="B11" s="10">
        <v>2.23</v>
      </c>
      <c r="C11" s="10">
        <v>0.80700000000000005</v>
      </c>
      <c r="D11" s="35">
        <f>C11/D$8</f>
        <v>1.0617838934268957</v>
      </c>
      <c r="E11" s="36"/>
    </row>
    <row r="12" spans="1:5">
      <c r="A12" s="34">
        <v>2</v>
      </c>
      <c r="B12" s="10">
        <v>2.23</v>
      </c>
      <c r="C12" s="10">
        <v>0.751</v>
      </c>
      <c r="D12" s="35">
        <f t="shared" ref="D12:D33" si="0">C12/D$8</f>
        <v>0.98810372238364141</v>
      </c>
      <c r="E12" s="36"/>
    </row>
    <row r="13" spans="1:5">
      <c r="A13" s="30">
        <v>3</v>
      </c>
      <c r="B13" s="31">
        <v>2.2200000000000002</v>
      </c>
      <c r="C13" s="31">
        <v>0.81</v>
      </c>
      <c r="D13" s="32">
        <f t="shared" si="0"/>
        <v>1.0657310454470701</v>
      </c>
      <c r="E13" s="33" t="s">
        <v>32</v>
      </c>
    </row>
    <row r="14" spans="1:5">
      <c r="A14" s="34">
        <v>4</v>
      </c>
      <c r="B14" s="10">
        <v>2.2200000000000002</v>
      </c>
      <c r="C14" s="10">
        <v>0.81200000000000006</v>
      </c>
      <c r="D14" s="35">
        <f t="shared" si="0"/>
        <v>1.0683624801271863</v>
      </c>
      <c r="E14" s="36"/>
    </row>
    <row r="15" spans="1:5">
      <c r="A15" s="34">
        <v>5</v>
      </c>
      <c r="B15" s="10">
        <v>2.2599999999999998</v>
      </c>
      <c r="C15" s="10">
        <v>0.74399999999999999</v>
      </c>
      <c r="D15" s="35">
        <f t="shared" si="0"/>
        <v>0.9788937010032347</v>
      </c>
      <c r="E15" s="36"/>
    </row>
    <row r="16" spans="1:5">
      <c r="A16" s="34">
        <v>6</v>
      </c>
      <c r="B16" s="10">
        <v>2.23</v>
      </c>
      <c r="C16" s="10">
        <v>0.73699999999999999</v>
      </c>
      <c r="D16" s="35">
        <f t="shared" si="0"/>
        <v>0.96968367962282787</v>
      </c>
      <c r="E16" s="36"/>
    </row>
    <row r="17" spans="1:5">
      <c r="A17" s="34">
        <v>7</v>
      </c>
      <c r="B17" s="10">
        <v>2.23</v>
      </c>
      <c r="C17" s="10">
        <v>0.72399999999999998</v>
      </c>
      <c r="D17" s="35">
        <f t="shared" si="0"/>
        <v>0.9525793542020724</v>
      </c>
      <c r="E17" s="20"/>
    </row>
    <row r="18" spans="1:5">
      <c r="A18" s="34">
        <v>8</v>
      </c>
      <c r="B18" s="10">
        <v>2.2400000000000002</v>
      </c>
      <c r="C18" s="10">
        <v>0.76200000000000001</v>
      </c>
      <c r="D18" s="35">
        <f t="shared" si="0"/>
        <v>1.0025766131242806</v>
      </c>
      <c r="E18" s="36"/>
    </row>
    <row r="19" spans="1:5">
      <c r="A19" s="34">
        <v>9</v>
      </c>
      <c r="B19" s="10">
        <v>2.25</v>
      </c>
      <c r="C19" s="10">
        <v>0.81499999999999995</v>
      </c>
      <c r="D19" s="35">
        <f t="shared" si="0"/>
        <v>1.0723096321473604</v>
      </c>
      <c r="E19" s="36"/>
    </row>
    <row r="20" spans="1:5">
      <c r="A20" s="34">
        <v>10</v>
      </c>
      <c r="B20" s="10">
        <v>2.25</v>
      </c>
      <c r="C20" s="10">
        <v>0.78100000000000003</v>
      </c>
      <c r="D20" s="35">
        <f t="shared" si="0"/>
        <v>1.0275752425853848</v>
      </c>
      <c r="E20" s="36"/>
    </row>
    <row r="21" spans="1:5">
      <c r="A21" s="34">
        <v>11</v>
      </c>
      <c r="B21" s="10">
        <v>2.2599999999999998</v>
      </c>
      <c r="C21" s="10">
        <v>0.82</v>
      </c>
      <c r="D21" s="35">
        <f t="shared" si="0"/>
        <v>1.078888218847651</v>
      </c>
      <c r="E21" s="36"/>
    </row>
    <row r="22" spans="1:5">
      <c r="A22" s="34">
        <v>12</v>
      </c>
      <c r="B22" s="10">
        <v>2.25</v>
      </c>
      <c r="C22" s="10">
        <v>0.73499999999999999</v>
      </c>
      <c r="D22" s="35">
        <f t="shared" si="0"/>
        <v>0.96705224494271169</v>
      </c>
      <c r="E22" s="36"/>
    </row>
    <row r="23" spans="1:5">
      <c r="A23" s="34">
        <v>13</v>
      </c>
      <c r="B23" s="10">
        <v>2.25</v>
      </c>
      <c r="C23" s="10">
        <v>0.747</v>
      </c>
      <c r="D23" s="35">
        <f t="shared" si="0"/>
        <v>0.98284085302340896</v>
      </c>
      <c r="E23" s="36"/>
    </row>
    <row r="24" spans="1:5">
      <c r="A24" s="34">
        <v>14</v>
      </c>
      <c r="B24" s="10">
        <v>2.25</v>
      </c>
      <c r="C24" s="10">
        <v>0.68799999999999994</v>
      </c>
      <c r="D24" s="35">
        <f t="shared" si="0"/>
        <v>0.90521352995998039</v>
      </c>
      <c r="E24" s="36"/>
    </row>
    <row r="25" spans="1:5">
      <c r="A25" s="34">
        <v>15</v>
      </c>
      <c r="B25" s="10">
        <v>2.2599999999999998</v>
      </c>
      <c r="C25" s="10">
        <v>0.72199999999999998</v>
      </c>
      <c r="D25" s="35">
        <f t="shared" si="0"/>
        <v>0.94994791952195623</v>
      </c>
      <c r="E25" s="36"/>
    </row>
    <row r="26" spans="1:5">
      <c r="A26" s="34">
        <v>16</v>
      </c>
      <c r="B26" s="10">
        <v>2.25</v>
      </c>
      <c r="C26" s="10">
        <v>0.75800000000000001</v>
      </c>
      <c r="D26" s="35">
        <f t="shared" si="0"/>
        <v>0.99731374376404824</v>
      </c>
      <c r="E26" s="36"/>
    </row>
    <row r="27" spans="1:5">
      <c r="A27" s="30">
        <v>17</v>
      </c>
      <c r="B27" s="31">
        <v>2.25</v>
      </c>
      <c r="C27" s="31">
        <v>0.745</v>
      </c>
      <c r="D27" s="32">
        <f t="shared" si="0"/>
        <v>0.98020941834329278</v>
      </c>
      <c r="E27" s="33" t="s">
        <v>32</v>
      </c>
    </row>
    <row r="28" spans="1:5">
      <c r="A28" s="34">
        <v>18</v>
      </c>
      <c r="B28" s="10">
        <v>2.25</v>
      </c>
      <c r="C28" s="10">
        <v>0.73299999999999998</v>
      </c>
      <c r="D28" s="35">
        <f t="shared" si="0"/>
        <v>0.96442081026259541</v>
      </c>
      <c r="E28" s="36"/>
    </row>
    <row r="29" spans="1:5">
      <c r="A29" s="34">
        <v>19</v>
      </c>
      <c r="B29" s="10">
        <v>2.2599999999999998</v>
      </c>
      <c r="C29" s="10">
        <v>0.79900000000000004</v>
      </c>
      <c r="D29" s="35">
        <f t="shared" si="0"/>
        <v>1.0512581547064308</v>
      </c>
      <c r="E29" s="36"/>
    </row>
    <row r="30" spans="1:5">
      <c r="A30" s="34">
        <v>20</v>
      </c>
      <c r="B30" s="10">
        <v>2.23</v>
      </c>
      <c r="C30" s="10">
        <v>0.76400000000000001</v>
      </c>
      <c r="D30" s="35">
        <f t="shared" si="0"/>
        <v>1.005208047804397</v>
      </c>
      <c r="E30" s="36"/>
    </row>
    <row r="31" spans="1:5">
      <c r="A31" s="34">
        <v>21</v>
      </c>
      <c r="B31" s="10">
        <v>2.23</v>
      </c>
      <c r="C31" s="10">
        <v>0.83199999999999996</v>
      </c>
      <c r="D31" s="35">
        <f t="shared" si="0"/>
        <v>1.0946768269283484</v>
      </c>
      <c r="E31" s="36"/>
    </row>
    <row r="32" spans="1:5">
      <c r="A32" s="34">
        <v>22</v>
      </c>
      <c r="B32" s="10">
        <v>2.2200000000000002</v>
      </c>
      <c r="C32" s="10">
        <v>0.72199999999999998</v>
      </c>
      <c r="D32" s="35">
        <f t="shared" si="0"/>
        <v>0.94994791952195623</v>
      </c>
      <c r="E32" s="36"/>
    </row>
    <row r="33" spans="1:5">
      <c r="A33" s="34">
        <v>23</v>
      </c>
      <c r="B33" s="10">
        <v>2.23</v>
      </c>
      <c r="C33" s="10">
        <v>0.67100000000000004</v>
      </c>
      <c r="D33" s="35">
        <f t="shared" si="0"/>
        <v>0.88284633517899258</v>
      </c>
      <c r="E33" s="36"/>
    </row>
    <row r="34" spans="1:5">
      <c r="A34" s="34">
        <v>24</v>
      </c>
      <c r="B34" s="10">
        <v>2.2200000000000002</v>
      </c>
      <c r="C34" s="10">
        <v>0.76200000000000001</v>
      </c>
      <c r="D34" s="35">
        <f>C34/D$8</f>
        <v>1.0025766131242806</v>
      </c>
      <c r="E34" s="43"/>
    </row>
    <row r="35" spans="1:5">
      <c r="A35" s="37" t="s">
        <v>94</v>
      </c>
      <c r="B35" s="38">
        <f>AVERAGE(B11:B34)</f>
        <v>2.2404166666666661</v>
      </c>
      <c r="C35" s="38">
        <f>AVERAGE(C11:C34)</f>
        <v>0.7600416666666665</v>
      </c>
      <c r="D35" s="39">
        <f>AVERAGE(D11:D34)</f>
        <v>1.0000000000000004</v>
      </c>
      <c r="E35" s="29"/>
    </row>
  </sheetData>
  <autoFilter ref="A10:E10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인계_MR-1 3B확장랙#2</vt:lpstr>
      <vt:lpstr>인계_MR-1 3B기본랙</vt:lpstr>
      <vt:lpstr>인계2층_축전지#1</vt:lpstr>
      <vt:lpstr>인계2층_축전지#2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2025-11-24T06:51:18Z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