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  <sheet name="충전 완료 후" sheetId="4" r:id="rId2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4" l="1"/>
  <c r="E23" i="4"/>
  <c r="I22" i="4"/>
  <c r="D22" i="4"/>
  <c r="I21" i="4"/>
  <c r="D21" i="4"/>
  <c r="I20" i="4"/>
  <c r="D20" i="4"/>
  <c r="I19" i="4"/>
  <c r="D19" i="4"/>
  <c r="I18" i="4"/>
  <c r="D18" i="4"/>
  <c r="I17" i="4"/>
  <c r="D17" i="4"/>
  <c r="I16" i="4"/>
  <c r="D16" i="4"/>
  <c r="M15" i="4"/>
  <c r="I15" i="4"/>
  <c r="D15" i="4"/>
  <c r="M14" i="4"/>
  <c r="I14" i="4"/>
  <c r="D14" i="4"/>
  <c r="I13" i="4"/>
  <c r="D13" i="4"/>
  <c r="I12" i="4"/>
  <c r="D12" i="4"/>
  <c r="M11" i="4"/>
  <c r="I11" i="4"/>
  <c r="D11" i="4"/>
  <c r="M10" i="4"/>
  <c r="H23" i="4" l="1"/>
  <c r="G23" i="4" s="1"/>
  <c r="M12" i="4"/>
  <c r="M13" i="4"/>
  <c r="J23" i="3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<sst xmlns="http://schemas.openxmlformats.org/spreadsheetml/2006/main" count="80" uniqueCount="37">
  <si>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</si>
  <si>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</si>
  <si>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</si>
  <si>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</si>
  <si>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</si>
  <si>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</si>
  <si>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</si>
  <si>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</si>
  <si>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</si>
  <si>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</si>
  <si>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</si>
  <si>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</si>
  <si>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</si>
  <si>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</si>
  <si>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</si>
  <si>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</si>
  <si>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</si>
  <si>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</si>
  <si>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</si>
  <si>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</si>
  <si>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</si>
  <si>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</si>
  <si>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</si>
  <si>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</si>
  <si>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</si>
  <si>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</si>
  <si>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 저하</t>
    <phoneticPr fontId="1" type="noConversion"/>
  </si>
  <si>
    <t xml:space="preserve">                                     지게차 점검 일지  (    2026.  01.   05   )</t>
    <phoneticPr fontId="1" type="noConversion"/>
  </si>
  <si>
    <t>태성푸드</t>
    <phoneticPr fontId="1" type="noConversion"/>
  </si>
  <si>
    <t>김인호</t>
    <phoneticPr fontId="1" type="noConversion"/>
  </si>
  <si>
    <t>010-5785-3972</t>
    <phoneticPr fontId="1" type="noConversion"/>
  </si>
  <si>
    <t>니찌유 입식 1.5톤</t>
    <phoneticPr fontId="1" type="noConversion"/>
  </si>
  <si>
    <t>249A</t>
    <phoneticPr fontId="1" type="noConversion"/>
  </si>
  <si>
    <t>VCF280M-48V</t>
    <phoneticPr fontId="1" type="noConversion"/>
  </si>
  <si>
    <t>2024.04.04</t>
    <phoneticPr fontId="1" type="noConversion"/>
  </si>
  <si>
    <t>2024.4~6월 추정</t>
    <phoneticPr fontId="1" type="noConversion"/>
  </si>
  <si>
    <t>49.64V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</si>
</sst>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40</xdr:row>
      <xdr:rowOff>0</xdr:rowOff>
    </xdr:from>
    <xdr:to>
      <xdr:col>4</xdr:col>
      <xdr:colOff>510540</xdr:colOff>
      <xdr:row>55</xdr:row>
      <xdr:rowOff>182880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10325100"/>
          <a:ext cx="4053840" cy="3040380"/>
        </a:xfrm>
        <a:prstGeom prst="rect">
          <a:avLst/>
        </a:prstGeom>
      </xdr:spPr>
    </xdr:pic>
    <xdr:clientData/>
  </xdr:twoCellAnchor>
  <xdr:twoCellAnchor editAs="oneCell">
    <xdr:from>
      <xdr:col>0</xdr:col>
      <xdr:colOff>104279</xdr:colOff>
      <xdr:row>24</xdr:row>
      <xdr:rowOff>150998</xdr:rowOff>
    </xdr:from>
    <xdr:to>
      <xdr:col>3</xdr:col>
      <xdr:colOff>669914</xdr:colOff>
      <xdr:row>36</xdr:row>
      <xdr:rowOff>114300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79" y="7610978"/>
          <a:ext cx="3232635" cy="2249302"/>
        </a:xfrm>
        <a:prstGeom prst="rect">
          <a:avLst/>
        </a:prstGeom>
      </xdr:spPr>
    </xdr:pic>
    <xdr:clientData/>
  </xdr:twoCellAnchor>
  <xdr:twoCellAnchor editAs="oneCell">
    <xdr:from>
      <xdr:col>3</xdr:col>
      <xdr:colOff>795300</xdr:colOff>
      <xdr:row>25</xdr:row>
      <xdr:rowOff>28092</xdr:rowOff>
    </xdr:from>
    <xdr:to>
      <xdr:col>7</xdr:col>
      <xdr:colOff>753788</xdr:colOff>
      <xdr:row>36</xdr:row>
      <xdr:rowOff>101879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2300" y="7678572"/>
          <a:ext cx="3951368" cy="2169287"/>
        </a:xfrm>
        <a:prstGeom prst="rect">
          <a:avLst/>
        </a:prstGeom>
      </xdr:spPr>
    </xdr:pic>
    <xdr:clientData/>
  </xdr:twoCellAnchor>
  <xdr:twoCellAnchor editAs="oneCell">
    <xdr:from>
      <xdr:col>7</xdr:col>
      <xdr:colOff>922440</xdr:colOff>
      <xdr:row>25</xdr:row>
      <xdr:rowOff>20920</xdr:rowOff>
    </xdr:from>
    <xdr:to>
      <xdr:col>8</xdr:col>
      <xdr:colOff>935300</xdr:colOff>
      <xdr:row>28</xdr:row>
      <xdr:rowOff>7620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2320" y="7671400"/>
          <a:ext cx="1011080" cy="558200"/>
        </a:xfrm>
        <a:prstGeom prst="rect">
          <a:avLst/>
        </a:prstGeom>
      </xdr:spPr>
    </xdr:pic>
    <xdr:clientData/>
  </xdr:twoCellAnchor>
  <xdr:twoCellAnchor editAs="oneCell">
    <xdr:from>
      <xdr:col>7</xdr:col>
      <xdr:colOff>950520</xdr:colOff>
      <xdr:row>32</xdr:row>
      <xdr:rowOff>121272</xdr:rowOff>
    </xdr:from>
    <xdr:to>
      <xdr:col>9</xdr:col>
      <xdr:colOff>17821</xdr:colOff>
      <xdr:row>35</xdr:row>
      <xdr:rowOff>118505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00" y="9105252"/>
          <a:ext cx="1063741" cy="568733"/>
        </a:xfrm>
        <a:prstGeom prst="rect">
          <a:avLst/>
        </a:prstGeom>
      </xdr:spPr>
    </xdr:pic>
    <xdr:clientData/>
  </xdr:twoCellAnchor>
  <xdr:twoCellAnchor editAs="oneCell">
    <xdr:from>
      <xdr:col>7</xdr:col>
      <xdr:colOff>993841</xdr:colOff>
      <xdr:row>29</xdr:row>
      <xdr:rowOff>28132</xdr:rowOff>
    </xdr:from>
    <xdr:to>
      <xdr:col>8</xdr:col>
      <xdr:colOff>890847</xdr:colOff>
      <xdr:row>31</xdr:row>
      <xdr:rowOff>152672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3721" y="8440612"/>
          <a:ext cx="895226" cy="505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A25" sqref="A25:J38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</row>
    <row r="2" spans="1:13" ht="23.4" customHeight="1" x14ac:dyDescent="0.4">
      <c r="A2" s="2" t="s">
        <v>0</v>
      </c>
      <c r="B2" s="76" t="s">
        <v>26</v>
      </c>
      <c r="C2" s="77"/>
      <c r="D2" s="78"/>
      <c r="E2" s="78"/>
      <c r="F2" s="3" t="s">
        <v>13</v>
      </c>
      <c r="G2" s="79" t="s">
        <v>36</v>
      </c>
      <c r="H2" s="80"/>
      <c r="I2" s="81"/>
      <c r="J2" s="82"/>
    </row>
    <row r="3" spans="1:13" ht="23.4" customHeight="1" x14ac:dyDescent="0.4">
      <c r="A3" s="4" t="s">
        <v>1</v>
      </c>
      <c r="B3" s="72" t="s">
        <v>28</v>
      </c>
      <c r="C3" s="73"/>
      <c r="D3" s="73"/>
      <c r="E3" s="74"/>
      <c r="F3" s="4" t="s">
        <v>4</v>
      </c>
      <c r="G3" s="54"/>
      <c r="H3" s="55"/>
      <c r="I3" s="56"/>
      <c r="J3" s="57"/>
    </row>
    <row r="4" spans="1:13" ht="23.4" customHeight="1" x14ac:dyDescent="0.4">
      <c r="A4" s="4" t="s">
        <v>12</v>
      </c>
      <c r="B4" s="72" t="s">
        <v>29</v>
      </c>
      <c r="C4" s="73"/>
      <c r="D4" s="73"/>
      <c r="E4" s="74"/>
      <c r="F4" s="5" t="s">
        <v>14</v>
      </c>
      <c r="G4" s="54" t="s">
        <v>30</v>
      </c>
      <c r="H4" s="55"/>
      <c r="I4" s="56"/>
      <c r="J4" s="57"/>
    </row>
    <row r="5" spans="1:13" ht="23.4" customHeight="1" x14ac:dyDescent="0.4">
      <c r="A5" s="4" t="s">
        <v>2</v>
      </c>
      <c r="B5" s="51" t="s">
        <v>33</v>
      </c>
      <c r="C5" s="52"/>
      <c r="D5" s="53"/>
      <c r="E5" s="53"/>
      <c r="F5" s="4" t="s">
        <v>5</v>
      </c>
      <c r="G5" s="54" t="s">
        <v>32</v>
      </c>
      <c r="H5" s="55"/>
      <c r="I5" s="56"/>
      <c r="J5" s="57"/>
    </row>
    <row r="6" spans="1:13" ht="23.4" customHeight="1" x14ac:dyDescent="0.4">
      <c r="A6" s="4" t="s">
        <v>3</v>
      </c>
      <c r="B6" s="58" t="s">
        <v>34</v>
      </c>
      <c r="C6" s="59"/>
      <c r="D6" s="60"/>
      <c r="E6" s="60"/>
      <c r="F6" s="4" t="s">
        <v>6</v>
      </c>
      <c r="G6" s="61"/>
      <c r="H6" s="62"/>
      <c r="I6" s="63"/>
      <c r="J6" s="64"/>
    </row>
    <row r="7" spans="1:13" ht="23.4" customHeight="1" thickBot="1" x14ac:dyDescent="0.45">
      <c r="A7" s="6" t="s">
        <v>18</v>
      </c>
      <c r="B7" s="65" t="s">
        <v>35</v>
      </c>
      <c r="C7" s="66"/>
      <c r="D7" s="67"/>
      <c r="E7" s="67"/>
      <c r="F7" s="6" t="s">
        <v>25</v>
      </c>
      <c r="G7" s="68" t="s">
        <v>31</v>
      </c>
      <c r="H7" s="69"/>
      <c r="I7" s="70"/>
      <c r="J7" s="71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7</v>
      </c>
      <c r="B10" s="12" t="s">
        <v>8</v>
      </c>
      <c r="C10" s="12" t="s">
        <v>15</v>
      </c>
      <c r="D10" s="12" t="s">
        <v>16</v>
      </c>
      <c r="E10" s="12" t="s">
        <v>10</v>
      </c>
      <c r="F10" s="12" t="s">
        <v>7</v>
      </c>
      <c r="G10" s="12" t="s">
        <v>8</v>
      </c>
      <c r="H10" s="12" t="s">
        <v>9</v>
      </c>
      <c r="I10" s="13" t="s">
        <v>17</v>
      </c>
      <c r="J10" s="14" t="s">
        <v>10</v>
      </c>
      <c r="L10" s="15" t="s">
        <v>19</v>
      </c>
      <c r="M10" s="16">
        <f>MAX(G11:G22,B11:B22)</f>
        <v>2.09</v>
      </c>
    </row>
    <row r="11" spans="1:13" ht="27" customHeight="1" thickTop="1" x14ac:dyDescent="0.4">
      <c r="A11" s="17">
        <v>1</v>
      </c>
      <c r="B11" s="18">
        <v>2.06</v>
      </c>
      <c r="C11" s="19">
        <v>1.222</v>
      </c>
      <c r="D11" s="19">
        <f>$C11+0.0007*($E11-25)</f>
        <v>1.2094</v>
      </c>
      <c r="E11" s="20">
        <v>7</v>
      </c>
      <c r="F11" s="21">
        <v>13</v>
      </c>
      <c r="G11" s="18">
        <v>2.09</v>
      </c>
      <c r="H11" s="19">
        <v>1.2390000000000001</v>
      </c>
      <c r="I11" s="19">
        <f>$H11+0.0007*($J11-25)</f>
        <v>1.2271000000000001</v>
      </c>
      <c r="J11" s="20">
        <v>8</v>
      </c>
      <c r="L11" s="15" t="s">
        <v>20</v>
      </c>
      <c r="M11" s="16">
        <f>MIN(B11:B22,G11:G22)</f>
        <v>2.06</v>
      </c>
    </row>
    <row r="12" spans="1:13" ht="27" customHeight="1" x14ac:dyDescent="0.4">
      <c r="A12" s="22">
        <v>2</v>
      </c>
      <c r="B12" s="18">
        <v>2.0699999999999998</v>
      </c>
      <c r="C12" s="19">
        <v>1.214</v>
      </c>
      <c r="D12" s="19">
        <f t="shared" ref="D12:D22" si="0">$C12+0.0007*($E12-25)</f>
        <v>1.2014</v>
      </c>
      <c r="E12" s="20">
        <v>7</v>
      </c>
      <c r="F12" s="23">
        <v>14</v>
      </c>
      <c r="G12" s="18">
        <v>2.0699999999999998</v>
      </c>
      <c r="H12" s="19">
        <v>1.2210000000000001</v>
      </c>
      <c r="I12" s="19">
        <f t="shared" ref="I12:I22" si="1">$H12+0.0007*($J12-25)</f>
        <v>1.2091000000000001</v>
      </c>
      <c r="J12" s="20">
        <v>8</v>
      </c>
      <c r="L12" s="15" t="s">
        <v>21</v>
      </c>
      <c r="M12" s="24">
        <f>MAX(D11:D22,I11:I22)</f>
        <v>1.2271000000000001</v>
      </c>
    </row>
    <row r="13" spans="1:13" ht="27" customHeight="1" x14ac:dyDescent="0.4">
      <c r="A13" s="22">
        <v>3</v>
      </c>
      <c r="B13" s="18">
        <v>2.0699999999999998</v>
      </c>
      <c r="C13" s="19">
        <v>1.216</v>
      </c>
      <c r="D13" s="19">
        <f t="shared" si="0"/>
        <v>1.2034</v>
      </c>
      <c r="E13" s="20">
        <v>7</v>
      </c>
      <c r="F13" s="23">
        <v>15</v>
      </c>
      <c r="G13" s="18">
        <v>2.0699999999999998</v>
      </c>
      <c r="H13" s="19">
        <v>1.2130000000000001</v>
      </c>
      <c r="I13" s="19">
        <f t="shared" si="1"/>
        <v>1.2011000000000001</v>
      </c>
      <c r="J13" s="20">
        <v>8</v>
      </c>
      <c r="L13" s="15" t="s">
        <v>22</v>
      </c>
      <c r="M13" s="24">
        <f>MIN(D11:D22,I11:I22)</f>
        <v>1.1931</v>
      </c>
    </row>
    <row r="14" spans="1:13" ht="27" customHeight="1" x14ac:dyDescent="0.4">
      <c r="A14" s="22">
        <v>4</v>
      </c>
      <c r="B14" s="18">
        <v>2.0699999999999998</v>
      </c>
      <c r="C14" s="19">
        <v>1.2230000000000001</v>
      </c>
      <c r="D14" s="19">
        <f t="shared" si="0"/>
        <v>1.2104000000000001</v>
      </c>
      <c r="E14" s="20">
        <v>7</v>
      </c>
      <c r="F14" s="23">
        <v>16</v>
      </c>
      <c r="G14" s="18">
        <v>2.08</v>
      </c>
      <c r="H14" s="19">
        <v>1.228</v>
      </c>
      <c r="I14" s="19">
        <f t="shared" si="1"/>
        <v>1.2161</v>
      </c>
      <c r="J14" s="20">
        <v>8</v>
      </c>
      <c r="L14" s="15" t="s">
        <v>23</v>
      </c>
      <c r="M14" s="1">
        <f>MAX(E11:E22,J11:J22)</f>
        <v>8</v>
      </c>
    </row>
    <row r="15" spans="1:13" ht="27" customHeight="1" x14ac:dyDescent="0.4">
      <c r="A15" s="22">
        <v>5</v>
      </c>
      <c r="B15" s="18">
        <v>2.0699999999999998</v>
      </c>
      <c r="C15" s="19">
        <v>1.2290000000000001</v>
      </c>
      <c r="D15" s="19">
        <f t="shared" si="0"/>
        <v>1.2164000000000001</v>
      </c>
      <c r="E15" s="20">
        <v>7</v>
      </c>
      <c r="F15" s="23">
        <v>17</v>
      </c>
      <c r="G15" s="18">
        <v>2.0699999999999998</v>
      </c>
      <c r="H15" s="19">
        <v>1.22</v>
      </c>
      <c r="I15" s="19">
        <f t="shared" si="1"/>
        <v>1.2081</v>
      </c>
      <c r="J15" s="20">
        <v>8</v>
      </c>
      <c r="L15" s="15" t="s">
        <v>24</v>
      </c>
      <c r="M15" s="1">
        <f>MIN(E11:E22,J11:J22)</f>
        <v>7</v>
      </c>
    </row>
    <row r="16" spans="1:13" ht="27" customHeight="1" x14ac:dyDescent="0.4">
      <c r="A16" s="22">
        <v>6</v>
      </c>
      <c r="B16" s="18">
        <v>2.0699999999999998</v>
      </c>
      <c r="C16" s="19">
        <v>1.224</v>
      </c>
      <c r="D16" s="19">
        <f t="shared" si="0"/>
        <v>1.2121</v>
      </c>
      <c r="E16" s="20">
        <v>8</v>
      </c>
      <c r="F16" s="23">
        <v>18</v>
      </c>
      <c r="G16" s="18">
        <v>2.08</v>
      </c>
      <c r="H16" s="19">
        <v>1.224</v>
      </c>
      <c r="I16" s="19">
        <f t="shared" si="1"/>
        <v>1.2121</v>
      </c>
      <c r="J16" s="20">
        <v>8</v>
      </c>
      <c r="L16" s="25"/>
    </row>
    <row r="17" spans="1:13" ht="27" customHeight="1" x14ac:dyDescent="0.4">
      <c r="A17" s="22">
        <v>7</v>
      </c>
      <c r="B17" s="18">
        <v>2.08</v>
      </c>
      <c r="C17" s="19">
        <v>1.2270000000000001</v>
      </c>
      <c r="D17" s="19">
        <f>$C17+0.0007*($E17-25)</f>
        <v>1.2151000000000001</v>
      </c>
      <c r="E17" s="20">
        <v>8</v>
      </c>
      <c r="F17" s="23">
        <v>19</v>
      </c>
      <c r="G17" s="18">
        <v>2.08</v>
      </c>
      <c r="H17" s="19">
        <v>1.226</v>
      </c>
      <c r="I17" s="19">
        <f t="shared" si="1"/>
        <v>1.2141</v>
      </c>
      <c r="J17" s="20">
        <v>8</v>
      </c>
      <c r="L17" s="25"/>
    </row>
    <row r="18" spans="1:13" ht="27" customHeight="1" x14ac:dyDescent="0.4">
      <c r="A18" s="22">
        <v>8</v>
      </c>
      <c r="B18" s="18">
        <v>2.08</v>
      </c>
      <c r="C18" s="19">
        <v>1.2270000000000001</v>
      </c>
      <c r="D18" s="19">
        <f t="shared" si="0"/>
        <v>1.2151000000000001</v>
      </c>
      <c r="E18" s="20">
        <v>8</v>
      </c>
      <c r="F18" s="23">
        <v>20</v>
      </c>
      <c r="G18" s="18">
        <v>2.08</v>
      </c>
      <c r="H18" s="19">
        <v>1.228</v>
      </c>
      <c r="I18" s="19">
        <f t="shared" si="1"/>
        <v>1.2161</v>
      </c>
      <c r="J18" s="20">
        <v>8</v>
      </c>
      <c r="L18" s="25"/>
    </row>
    <row r="19" spans="1:13" ht="27" customHeight="1" x14ac:dyDescent="0.4">
      <c r="A19" s="22">
        <v>9</v>
      </c>
      <c r="B19" s="18">
        <v>2.0699999999999998</v>
      </c>
      <c r="C19" s="19">
        <v>1.218</v>
      </c>
      <c r="D19" s="19">
        <f t="shared" si="0"/>
        <v>1.2060999999999999</v>
      </c>
      <c r="E19" s="20">
        <v>8</v>
      </c>
      <c r="F19" s="23">
        <v>21</v>
      </c>
      <c r="G19" s="18">
        <v>2.06</v>
      </c>
      <c r="H19" s="19">
        <v>1.2050000000000001</v>
      </c>
      <c r="I19" s="19">
        <f t="shared" si="1"/>
        <v>1.1931</v>
      </c>
      <c r="J19" s="20">
        <v>8</v>
      </c>
      <c r="L19" s="25"/>
      <c r="M19" s="16"/>
    </row>
    <row r="20" spans="1:13" ht="27" customHeight="1" x14ac:dyDescent="0.4">
      <c r="A20" s="22">
        <v>10</v>
      </c>
      <c r="B20" s="18">
        <v>2.08</v>
      </c>
      <c r="C20" s="19">
        <v>1.2290000000000001</v>
      </c>
      <c r="D20" s="19">
        <f t="shared" si="0"/>
        <v>1.2171000000000001</v>
      </c>
      <c r="E20" s="20">
        <v>8</v>
      </c>
      <c r="F20" s="23">
        <v>22</v>
      </c>
      <c r="G20" s="18">
        <v>2.0699999999999998</v>
      </c>
      <c r="H20" s="19">
        <v>1.222</v>
      </c>
      <c r="I20" s="19">
        <f t="shared" si="1"/>
        <v>1.2101</v>
      </c>
      <c r="J20" s="20">
        <v>8</v>
      </c>
      <c r="L20" s="25"/>
    </row>
    <row r="21" spans="1:13" ht="27" customHeight="1" x14ac:dyDescent="0.4">
      <c r="A21" s="22">
        <v>11</v>
      </c>
      <c r="B21" s="18">
        <v>2.0699999999999998</v>
      </c>
      <c r="C21" s="19">
        <v>1.222</v>
      </c>
      <c r="D21" s="19">
        <f t="shared" si="0"/>
        <v>1.2101</v>
      </c>
      <c r="E21" s="20">
        <v>8</v>
      </c>
      <c r="F21" s="23">
        <v>23</v>
      </c>
      <c r="G21" s="18">
        <v>2.08</v>
      </c>
      <c r="H21" s="19">
        <v>1.226</v>
      </c>
      <c r="I21" s="19">
        <f t="shared" si="1"/>
        <v>1.2141</v>
      </c>
      <c r="J21" s="20">
        <v>8</v>
      </c>
      <c r="L21" s="25"/>
    </row>
    <row r="22" spans="1:13" ht="27" customHeight="1" thickBot="1" x14ac:dyDescent="0.45">
      <c r="A22" s="26">
        <v>12</v>
      </c>
      <c r="B22" s="18">
        <v>2.0699999999999998</v>
      </c>
      <c r="C22" s="27">
        <v>1.22</v>
      </c>
      <c r="D22" s="27">
        <f t="shared" si="0"/>
        <v>1.2081</v>
      </c>
      <c r="E22" s="20">
        <v>8</v>
      </c>
      <c r="F22" s="40">
        <v>24</v>
      </c>
      <c r="G22" s="41">
        <v>2.0699999999999998</v>
      </c>
      <c r="H22" s="42">
        <v>1.216</v>
      </c>
      <c r="I22" s="42">
        <f t="shared" si="1"/>
        <v>1.2034</v>
      </c>
      <c r="J22" s="43">
        <v>7</v>
      </c>
      <c r="L22" s="25"/>
    </row>
    <row r="23" spans="1:13" ht="16.8" x14ac:dyDescent="0.4">
      <c r="E23" s="29">
        <f>SUM(E11:E22)</f>
        <v>91</v>
      </c>
      <c r="G23" s="30">
        <f>+H23/24</f>
        <v>7.75</v>
      </c>
      <c r="H23" s="31">
        <f>+J23+E23</f>
        <v>186</v>
      </c>
      <c r="J23" s="31">
        <f>SUM(J11:J22)</f>
        <v>95</v>
      </c>
      <c r="L23" s="25"/>
    </row>
    <row r="24" spans="1:13" ht="17.399999999999999" thickBot="1" x14ac:dyDescent="0.45">
      <c r="A24" s="44" t="s">
        <v>11</v>
      </c>
      <c r="B24" s="44"/>
      <c r="L24" s="25"/>
    </row>
    <row r="25" spans="1:13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5"/>
    </row>
    <row r="26" spans="1:13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5"/>
    </row>
    <row r="27" spans="1:13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5"/>
    </row>
    <row r="28" spans="1:13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5"/>
    </row>
    <row r="29" spans="1:13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5"/>
    </row>
    <row r="30" spans="1:13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5"/>
    </row>
    <row r="31" spans="1:13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5"/>
    </row>
    <row r="32" spans="1:13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5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5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B4:E4"/>
    <mergeCell ref="G4:J4"/>
    <mergeCell ref="A1:J1"/>
    <mergeCell ref="B2:E2"/>
    <mergeCell ref="G2:J2"/>
    <mergeCell ref="B3:E3"/>
    <mergeCell ref="G3:J3"/>
    <mergeCell ref="A24:B24"/>
    <mergeCell ref="A25:J38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A13" workbookViewId="0">
      <selection activeCell="F17" sqref="F17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</row>
    <row r="2" spans="1:13" ht="23.4" customHeight="1" x14ac:dyDescent="0.4">
      <c r="A2" s="2" t="s">
        <v>0</v>
      </c>
      <c r="B2" s="76" t="s">
        <v>26</v>
      </c>
      <c r="C2" s="77"/>
      <c r="D2" s="78"/>
      <c r="E2" s="78"/>
      <c r="F2" s="3" t="s">
        <v>13</v>
      </c>
      <c r="G2" s="79" t="s">
        <v>36</v>
      </c>
      <c r="H2" s="80"/>
      <c r="I2" s="81"/>
      <c r="J2" s="82"/>
    </row>
    <row r="3" spans="1:13" ht="23.4" customHeight="1" x14ac:dyDescent="0.4">
      <c r="A3" s="4" t="s">
        <v>1</v>
      </c>
      <c r="B3" s="72" t="s">
        <v>28</v>
      </c>
      <c r="C3" s="73"/>
      <c r="D3" s="73"/>
      <c r="E3" s="74"/>
      <c r="F3" s="4" t="s">
        <v>4</v>
      </c>
      <c r="G3" s="54"/>
      <c r="H3" s="55"/>
      <c r="I3" s="56"/>
      <c r="J3" s="57"/>
    </row>
    <row r="4" spans="1:13" ht="23.4" customHeight="1" x14ac:dyDescent="0.4">
      <c r="A4" s="4" t="s">
        <v>12</v>
      </c>
      <c r="B4" s="72" t="s">
        <v>29</v>
      </c>
      <c r="C4" s="73"/>
      <c r="D4" s="73"/>
      <c r="E4" s="74"/>
      <c r="F4" s="5" t="s">
        <v>14</v>
      </c>
      <c r="G4" s="54" t="s">
        <v>30</v>
      </c>
      <c r="H4" s="55"/>
      <c r="I4" s="56"/>
      <c r="J4" s="57"/>
    </row>
    <row r="5" spans="1:13" ht="23.4" customHeight="1" x14ac:dyDescent="0.4">
      <c r="A5" s="4" t="s">
        <v>2</v>
      </c>
      <c r="B5" s="51" t="s">
        <v>33</v>
      </c>
      <c r="C5" s="52"/>
      <c r="D5" s="53"/>
      <c r="E5" s="53"/>
      <c r="F5" s="4" t="s">
        <v>5</v>
      </c>
      <c r="G5" s="54" t="s">
        <v>32</v>
      </c>
      <c r="H5" s="55"/>
      <c r="I5" s="56"/>
      <c r="J5" s="57"/>
    </row>
    <row r="6" spans="1:13" ht="23.4" customHeight="1" x14ac:dyDescent="0.4">
      <c r="A6" s="4" t="s">
        <v>3</v>
      </c>
      <c r="B6" s="58" t="s">
        <v>34</v>
      </c>
      <c r="C6" s="59"/>
      <c r="D6" s="60"/>
      <c r="E6" s="60"/>
      <c r="F6" s="4" t="s">
        <v>6</v>
      </c>
      <c r="G6" s="61"/>
      <c r="H6" s="62"/>
      <c r="I6" s="63"/>
      <c r="J6" s="64"/>
    </row>
    <row r="7" spans="1:13" ht="23.4" customHeight="1" thickBot="1" x14ac:dyDescent="0.45">
      <c r="A7" s="6" t="s">
        <v>18</v>
      </c>
      <c r="B7" s="65" t="s">
        <v>35</v>
      </c>
      <c r="C7" s="66"/>
      <c r="D7" s="67"/>
      <c r="E7" s="67"/>
      <c r="F7" s="6" t="s">
        <v>25</v>
      </c>
      <c r="G7" s="68" t="s">
        <v>31</v>
      </c>
      <c r="H7" s="69"/>
      <c r="I7" s="70"/>
      <c r="J7" s="71"/>
    </row>
    <row r="8" spans="1:13" ht="16.8" x14ac:dyDescent="0.4">
      <c r="A8" s="7"/>
      <c r="B8" s="8"/>
      <c r="C8" s="8"/>
      <c r="D8" s="8"/>
      <c r="E8" s="8"/>
      <c r="F8" s="7"/>
      <c r="G8" s="38"/>
      <c r="H8" s="38"/>
      <c r="I8" s="38"/>
      <c r="J8" s="38"/>
    </row>
    <row r="9" spans="1:13" ht="17.399999999999999" thickBot="1" x14ac:dyDescent="0.45">
      <c r="A9" s="9"/>
      <c r="B9" s="10"/>
      <c r="C9" s="10"/>
      <c r="D9" s="10"/>
      <c r="E9" s="10"/>
      <c r="F9" s="9"/>
      <c r="G9" s="39"/>
      <c r="H9" s="39"/>
      <c r="I9" s="39"/>
      <c r="J9" s="39"/>
    </row>
    <row r="10" spans="1:13" ht="27" customHeight="1" thickBot="1" x14ac:dyDescent="0.45">
      <c r="A10" s="11" t="s">
        <v>7</v>
      </c>
      <c r="B10" s="12" t="s">
        <v>8</v>
      </c>
      <c r="C10" s="12" t="s">
        <v>15</v>
      </c>
      <c r="D10" s="12" t="s">
        <v>16</v>
      </c>
      <c r="E10" s="12" t="s">
        <v>10</v>
      </c>
      <c r="F10" s="12" t="s">
        <v>7</v>
      </c>
      <c r="G10" s="12" t="s">
        <v>8</v>
      </c>
      <c r="H10" s="12" t="s">
        <v>9</v>
      </c>
      <c r="I10" s="13" t="s">
        <v>17</v>
      </c>
      <c r="J10" s="14" t="s">
        <v>10</v>
      </c>
      <c r="L10" s="15" t="s">
        <v>19</v>
      </c>
      <c r="M10" s="16">
        <f>MAX(G11:G22,B11:B22)</f>
        <v>2.6</v>
      </c>
    </row>
    <row r="11" spans="1:13" ht="27" customHeight="1" thickTop="1" x14ac:dyDescent="0.4">
      <c r="A11" s="17">
        <v>1</v>
      </c>
      <c r="B11" s="18">
        <v>2.2799999999999998</v>
      </c>
      <c r="C11" s="19">
        <v>1.2270000000000001</v>
      </c>
      <c r="D11" s="19">
        <f>$C11+0.0007*($E11-25)</f>
        <v>1.2158</v>
      </c>
      <c r="E11" s="20">
        <v>9</v>
      </c>
      <c r="F11" s="21">
        <v>13</v>
      </c>
      <c r="G11" s="18">
        <v>2.2799999999999998</v>
      </c>
      <c r="H11" s="19">
        <v>1.242</v>
      </c>
      <c r="I11" s="19">
        <f>$H11+0.0007*($J11-25)</f>
        <v>1.2315</v>
      </c>
      <c r="J11" s="20">
        <v>10</v>
      </c>
      <c r="L11" s="15" t="s">
        <v>20</v>
      </c>
      <c r="M11" s="16">
        <f>MIN(B11:B22,G11:G22)</f>
        <v>2.25</v>
      </c>
    </row>
    <row r="12" spans="1:13" ht="27" customHeight="1" x14ac:dyDescent="0.4">
      <c r="A12" s="22">
        <v>2</v>
      </c>
      <c r="B12" s="18">
        <v>2.27</v>
      </c>
      <c r="C12" s="19">
        <v>1.2170000000000001</v>
      </c>
      <c r="D12" s="19">
        <f t="shared" ref="D12:D22" si="0">$C12+0.0007*($E12-25)</f>
        <v>1.2058</v>
      </c>
      <c r="E12" s="20">
        <v>9</v>
      </c>
      <c r="F12" s="23">
        <v>14</v>
      </c>
      <c r="G12" s="18">
        <v>2.27</v>
      </c>
      <c r="H12" s="19">
        <v>1.2230000000000001</v>
      </c>
      <c r="I12" s="19">
        <f t="shared" ref="I12:I22" si="1">$H12+0.0007*($J12-25)</f>
        <v>1.2125000000000001</v>
      </c>
      <c r="J12" s="20">
        <v>10</v>
      </c>
      <c r="L12" s="15" t="s">
        <v>21</v>
      </c>
      <c r="M12" s="24">
        <f>MAX(D11:D22,I11:I22)</f>
        <v>1.2315</v>
      </c>
    </row>
    <row r="13" spans="1:13" ht="27" customHeight="1" x14ac:dyDescent="0.4">
      <c r="A13" s="22">
        <v>3</v>
      </c>
      <c r="B13" s="18">
        <v>2.2799999999999998</v>
      </c>
      <c r="C13" s="19">
        <v>1.218</v>
      </c>
      <c r="D13" s="19">
        <f t="shared" si="0"/>
        <v>1.2067999999999999</v>
      </c>
      <c r="E13" s="20">
        <v>9</v>
      </c>
      <c r="F13" s="23">
        <v>15</v>
      </c>
      <c r="G13" s="18">
        <v>2.2599999999999998</v>
      </c>
      <c r="H13" s="19">
        <v>1.216</v>
      </c>
      <c r="I13" s="19">
        <f t="shared" si="1"/>
        <v>1.2055</v>
      </c>
      <c r="J13" s="20">
        <v>10</v>
      </c>
      <c r="L13" s="15" t="s">
        <v>22</v>
      </c>
      <c r="M13" s="24">
        <f>MIN(D11:D22,I11:I22)</f>
        <v>1.1978</v>
      </c>
    </row>
    <row r="14" spans="1:13" ht="27" customHeight="1" x14ac:dyDescent="0.4">
      <c r="A14" s="22">
        <v>4</v>
      </c>
      <c r="B14" s="18">
        <v>2.2799999999999998</v>
      </c>
      <c r="C14" s="19">
        <v>1.226</v>
      </c>
      <c r="D14" s="19">
        <f t="shared" si="0"/>
        <v>1.2147999999999999</v>
      </c>
      <c r="E14" s="20">
        <v>9</v>
      </c>
      <c r="F14" s="23">
        <v>16</v>
      </c>
      <c r="G14" s="18">
        <v>2.2599999999999998</v>
      </c>
      <c r="H14" s="19">
        <v>1.2310000000000001</v>
      </c>
      <c r="I14" s="19">
        <f t="shared" si="1"/>
        <v>1.2205000000000001</v>
      </c>
      <c r="J14" s="20">
        <v>10</v>
      </c>
      <c r="L14" s="15" t="s">
        <v>23</v>
      </c>
      <c r="M14" s="1">
        <f>MAX(E11:E22,J11:J22)</f>
        <v>10</v>
      </c>
    </row>
    <row r="15" spans="1:13" ht="27" customHeight="1" x14ac:dyDescent="0.4">
      <c r="A15" s="22">
        <v>5</v>
      </c>
      <c r="B15" s="18">
        <v>2.2799999999999998</v>
      </c>
      <c r="C15" s="19">
        <v>1.2310000000000001</v>
      </c>
      <c r="D15" s="19">
        <f t="shared" si="0"/>
        <v>1.2198</v>
      </c>
      <c r="E15" s="20">
        <v>9</v>
      </c>
      <c r="F15" s="23">
        <v>17</v>
      </c>
      <c r="G15" s="18">
        <v>2.2599999999999998</v>
      </c>
      <c r="H15" s="19">
        <v>1.2230000000000001</v>
      </c>
      <c r="I15" s="19">
        <f t="shared" si="1"/>
        <v>1.2125000000000001</v>
      </c>
      <c r="J15" s="20">
        <v>10</v>
      </c>
      <c r="L15" s="15" t="s">
        <v>24</v>
      </c>
      <c r="M15" s="1">
        <f>MIN(E11:E22,J11:J22)</f>
        <v>8</v>
      </c>
    </row>
    <row r="16" spans="1:13" ht="27" customHeight="1" x14ac:dyDescent="0.4">
      <c r="A16" s="22">
        <v>6</v>
      </c>
      <c r="B16" s="18">
        <v>2.27</v>
      </c>
      <c r="C16" s="19">
        <v>1.226</v>
      </c>
      <c r="D16" s="19">
        <f t="shared" si="0"/>
        <v>1.2141</v>
      </c>
      <c r="E16" s="20">
        <v>8</v>
      </c>
      <c r="F16" s="23">
        <v>18</v>
      </c>
      <c r="G16" s="18">
        <v>2.2599999999999998</v>
      </c>
      <c r="H16" s="19">
        <v>1.228</v>
      </c>
      <c r="I16" s="19">
        <f t="shared" si="1"/>
        <v>1.2175</v>
      </c>
      <c r="J16" s="20">
        <v>10</v>
      </c>
      <c r="L16" s="25"/>
    </row>
    <row r="17" spans="1:13" ht="27" customHeight="1" x14ac:dyDescent="0.4">
      <c r="A17" s="22">
        <v>7</v>
      </c>
      <c r="B17" s="18">
        <v>2.27</v>
      </c>
      <c r="C17" s="19">
        <v>1.2310000000000001</v>
      </c>
      <c r="D17" s="19">
        <f>$C17+0.0007*($E17-25)</f>
        <v>1.2205000000000001</v>
      </c>
      <c r="E17" s="20">
        <v>10</v>
      </c>
      <c r="F17" s="23">
        <v>19</v>
      </c>
      <c r="G17" s="18">
        <v>2.2599999999999998</v>
      </c>
      <c r="H17" s="19">
        <v>1.23</v>
      </c>
      <c r="I17" s="19">
        <f t="shared" si="1"/>
        <v>1.2195</v>
      </c>
      <c r="J17" s="20">
        <v>10</v>
      </c>
      <c r="L17" s="25"/>
    </row>
    <row r="18" spans="1:13" ht="27" customHeight="1" x14ac:dyDescent="0.4">
      <c r="A18" s="22">
        <v>8</v>
      </c>
      <c r="B18" s="18">
        <v>2.27</v>
      </c>
      <c r="C18" s="19">
        <v>1.23</v>
      </c>
      <c r="D18" s="19">
        <f t="shared" si="0"/>
        <v>1.2195</v>
      </c>
      <c r="E18" s="20">
        <v>10</v>
      </c>
      <c r="F18" s="23">
        <v>20</v>
      </c>
      <c r="G18" s="18">
        <v>2.2599999999999998</v>
      </c>
      <c r="H18" s="19">
        <v>1.232</v>
      </c>
      <c r="I18" s="19">
        <f t="shared" si="1"/>
        <v>1.2207999999999999</v>
      </c>
      <c r="J18" s="20">
        <v>9</v>
      </c>
      <c r="L18" s="25"/>
    </row>
    <row r="19" spans="1:13" ht="27" customHeight="1" x14ac:dyDescent="0.4">
      <c r="A19" s="22">
        <v>9</v>
      </c>
      <c r="B19" s="18">
        <v>2.2599999999999998</v>
      </c>
      <c r="C19" s="19">
        <v>1.222</v>
      </c>
      <c r="D19" s="19">
        <f t="shared" si="0"/>
        <v>1.2115</v>
      </c>
      <c r="E19" s="20">
        <v>10</v>
      </c>
      <c r="F19" s="23">
        <v>21</v>
      </c>
      <c r="G19" s="18">
        <v>2.25</v>
      </c>
      <c r="H19" s="19">
        <v>1.2090000000000001</v>
      </c>
      <c r="I19" s="19">
        <f t="shared" si="1"/>
        <v>1.1978</v>
      </c>
      <c r="J19" s="20">
        <v>9</v>
      </c>
      <c r="L19" s="25"/>
      <c r="M19" s="16"/>
    </row>
    <row r="20" spans="1:13" ht="27" customHeight="1" x14ac:dyDescent="0.4">
      <c r="A20" s="22">
        <v>10</v>
      </c>
      <c r="B20" s="18">
        <v>2.2599999999999998</v>
      </c>
      <c r="C20" s="19">
        <v>1.232</v>
      </c>
      <c r="D20" s="19">
        <f t="shared" si="0"/>
        <v>1.2215</v>
      </c>
      <c r="E20" s="20">
        <v>10</v>
      </c>
      <c r="F20" s="23">
        <v>22</v>
      </c>
      <c r="G20" s="18">
        <v>2.2599999999999998</v>
      </c>
      <c r="H20" s="19">
        <v>1.226</v>
      </c>
      <c r="I20" s="19">
        <f t="shared" si="1"/>
        <v>1.2155</v>
      </c>
      <c r="J20" s="20">
        <v>10</v>
      </c>
      <c r="L20" s="25"/>
    </row>
    <row r="21" spans="1:13" ht="27" customHeight="1" x14ac:dyDescent="0.4">
      <c r="A21" s="22">
        <v>11</v>
      </c>
      <c r="B21" s="18">
        <v>2.2599999999999998</v>
      </c>
      <c r="C21" s="19">
        <v>1.2250000000000001</v>
      </c>
      <c r="D21" s="19">
        <f t="shared" si="0"/>
        <v>1.2145000000000001</v>
      </c>
      <c r="E21" s="20">
        <v>10</v>
      </c>
      <c r="F21" s="23">
        <v>23</v>
      </c>
      <c r="G21" s="18">
        <v>2.2599999999999998</v>
      </c>
      <c r="H21" s="19">
        <v>1.23</v>
      </c>
      <c r="I21" s="19">
        <f t="shared" si="1"/>
        <v>1.2195</v>
      </c>
      <c r="J21" s="20">
        <v>10</v>
      </c>
      <c r="L21" s="25"/>
    </row>
    <row r="22" spans="1:13" ht="27" customHeight="1" thickBot="1" x14ac:dyDescent="0.45">
      <c r="A22" s="26">
        <v>12</v>
      </c>
      <c r="B22" s="18">
        <v>2.6</v>
      </c>
      <c r="C22" s="27">
        <v>1.224</v>
      </c>
      <c r="D22" s="27">
        <f t="shared" si="0"/>
        <v>1.2135</v>
      </c>
      <c r="E22" s="20">
        <v>10</v>
      </c>
      <c r="F22" s="40">
        <v>24</v>
      </c>
      <c r="G22" s="41">
        <v>2.2599999999999998</v>
      </c>
      <c r="H22" s="42">
        <v>1.22</v>
      </c>
      <c r="I22" s="42">
        <f t="shared" si="1"/>
        <v>1.2087999999999999</v>
      </c>
      <c r="J22" s="20">
        <v>9</v>
      </c>
      <c r="L22" s="25"/>
    </row>
    <row r="23" spans="1:13" ht="16.8" x14ac:dyDescent="0.4">
      <c r="E23" s="29">
        <f>SUM(E11:E22)</f>
        <v>113</v>
      </c>
      <c r="G23" s="30">
        <f>+H23/24</f>
        <v>9.5833333333333339</v>
      </c>
      <c r="H23" s="31">
        <f>+J23+E23</f>
        <v>230</v>
      </c>
      <c r="J23" s="31">
        <f>SUM(J11:J22)</f>
        <v>117</v>
      </c>
      <c r="L23" s="25"/>
    </row>
    <row r="24" spans="1:13" ht="17.399999999999999" thickBot="1" x14ac:dyDescent="0.45">
      <c r="A24" s="44" t="s">
        <v>11</v>
      </c>
      <c r="B24" s="44"/>
      <c r="L24" s="25"/>
    </row>
    <row r="25" spans="1:13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5"/>
    </row>
    <row r="26" spans="1:13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5"/>
    </row>
    <row r="27" spans="1:13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5"/>
    </row>
    <row r="28" spans="1:13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5"/>
    </row>
    <row r="29" spans="1:13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5"/>
    </row>
    <row r="30" spans="1:13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5"/>
    </row>
    <row r="31" spans="1:13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5"/>
    </row>
    <row r="32" spans="1:13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5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5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9"/>
      <c r="B40" s="39"/>
      <c r="C40" s="39"/>
      <c r="D40" s="39"/>
      <c r="E40" s="39"/>
      <c r="F40" s="39"/>
      <c r="G40" s="35"/>
      <c r="H40" s="35"/>
      <c r="I40" s="35"/>
      <c r="J40" s="35"/>
    </row>
  </sheetData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A1:J1"/>
    <mergeCell ref="B2:E2"/>
    <mergeCell ref="G2:J2"/>
    <mergeCell ref="B3:E3"/>
    <mergeCell ref="G3:J3"/>
    <mergeCell ref="B4:E4"/>
    <mergeCell ref="G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충전 완료 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2026-01-06T23:58:24Z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