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929 한국공항공사 부산항공무선표지소\"/>
    </mc:Choice>
  </mc:AlternateContent>
  <bookViews>
    <workbookView xWindow="0" yWindow="0" windowWidth="21570" windowHeight="5385" activeTab="1"/>
  </bookViews>
  <sheets>
    <sheet name="UPS1호기" sheetId="19" r:id="rId1"/>
    <sheet name="UPS2호기" sheetId="20" r:id="rId2"/>
  </sheets>
  <definedNames>
    <definedName name="_xlnm._FilterDatabase" localSheetId="0" hidden="1">UPS1호기!$A$3:$I$33</definedName>
    <definedName name="_xlnm._FilterDatabase" localSheetId="1" hidden="1">UPS2호기!$A$3:$I$33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F36" i="20" l="1"/>
  <c r="E36" i="20"/>
  <c r="F35" i="20"/>
  <c r="E35" i="20"/>
  <c r="F34" i="20"/>
  <c r="E34" i="20"/>
  <c r="I33" i="20"/>
  <c r="I32" i="20"/>
  <c r="I31" i="20"/>
  <c r="I30" i="20"/>
  <c r="I29" i="20"/>
  <c r="I28" i="20"/>
  <c r="I27" i="20"/>
  <c r="I26" i="20"/>
  <c r="I25" i="20"/>
  <c r="I24" i="20"/>
  <c r="I23" i="20"/>
  <c r="I22" i="20"/>
  <c r="I21" i="20"/>
  <c r="I20" i="20"/>
  <c r="I19" i="20"/>
  <c r="I18" i="20"/>
  <c r="I17" i="20"/>
  <c r="I16" i="20"/>
  <c r="I15" i="20"/>
  <c r="I14" i="20"/>
  <c r="I13" i="20"/>
  <c r="I12" i="20"/>
  <c r="I11" i="20"/>
  <c r="I10" i="20"/>
  <c r="I9" i="20"/>
  <c r="I8" i="20"/>
  <c r="I7" i="20"/>
  <c r="I6" i="20"/>
  <c r="I5" i="20"/>
  <c r="I4" i="20"/>
  <c r="F34" i="19"/>
  <c r="I30" i="19"/>
  <c r="I31" i="19"/>
  <c r="I32" i="19"/>
  <c r="I24" i="19"/>
  <c r="I23" i="19"/>
  <c r="I22" i="19"/>
  <c r="I21" i="19"/>
  <c r="I20" i="19"/>
  <c r="I19" i="19"/>
  <c r="I18" i="19"/>
  <c r="I17" i="19"/>
  <c r="I36" i="20" l="1"/>
  <c r="I34" i="20"/>
  <c r="I35" i="20"/>
  <c r="F36" i="19" l="1"/>
  <c r="E36" i="19"/>
  <c r="F35" i="19"/>
  <c r="E35" i="19"/>
  <c r="E34" i="19"/>
  <c r="I33" i="19"/>
  <c r="I29" i="19"/>
  <c r="I28" i="19"/>
  <c r="I27" i="19"/>
  <c r="I26" i="19"/>
  <c r="I25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I36" i="19" l="1"/>
  <c r="I34" i="19"/>
  <c r="I35" i="19"/>
</calcChain>
</file>

<file path=xl/sharedStrings.xml><?xml version="1.0" encoding="utf-8"?>
<sst xmlns="http://schemas.openxmlformats.org/spreadsheetml/2006/main" count="166" uniqueCount="28">
  <si>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</si>
  <si>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</si>
  <si>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</si>
  <si>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</si>
  <si>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</si>
  <si>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</si>
  <si>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</si>
  <si>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</si>
  <si>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</si>
  <si>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</si>
  <si>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</si>
  <si>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</si>
  <si>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</si>
  <si>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</si>
  <si>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최대값</t>
    <phoneticPr fontId="19" type="noConversion"/>
  </si>
  <si>
    <t>최소값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</si>
  <si>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</si>
  <si>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평균값</t>
    <phoneticPr fontId="19" type="noConversion"/>
  </si>
  <si>
    <t>평균값</t>
    <phoneticPr fontId="19" type="noConversion"/>
  </si>
  <si>
    <t>한국공항공사 부산항공무선표지소</t>
    <phoneticPr fontId="19" type="noConversion"/>
  </si>
  <si>
    <t>UPS1호기</t>
    <phoneticPr fontId="19" type="noConversion"/>
  </si>
  <si>
    <t>ES30-12</t>
    <phoneticPr fontId="19" type="noConversion"/>
  </si>
  <si>
    <t>2025.06.05</t>
    <phoneticPr fontId="19" type="noConversion"/>
  </si>
  <si>
    <r>
      <t xml:space="preserve"> 평균내무저항
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</si>
  <si>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1. 내부 저항 상승에 따른 점검
2. 전압 : 이상없음 (13.16~13.30V )
3. 내부 저항 
  -. #16번 전지 내부저항 : 11.56mΩ 
    → 당사 내부관리 기준의거 136% 수준으로 이상없음
  -. 18번 전지 내부 저항 : 9.15mΩ
   → 당사 내부저항 기준 의거 : 107% 수준으로 이상없음
4. 한국공항공사(국토부) 관리 기준상 내부저항 150% 상승시
   교체 / 130%이상 상승시 점검 주기 단축으로 규정함
5. 당사 기준 적용시 점검 당시 배터리 내부 저항 상태는 교체
   수준을 아니나 국토부 관리 기준에 의거 #16번 / #18번 
   전지에 대하여 강력히 교체 요청
  -. 배터리 납품업체(테스) 9/8일 배터리 점검 후 부산항공무
    선표지소와 협의 한 것으로 파악됨</t>
    <phoneticPr fontId="19" type="noConversion"/>
  </si>
  <si>
    <t>1. 내부 저항 상승에 따른 점검
2. 전압 : 이상없음 (13.16~13.30V )
3. 내부 저항 
  -. #16번 전지 내부저항 : 11.56mΩ 
    → 당사 내부관리 기준의거 136% 수준으로 이상없음
  -. #18번 전지 내부 저항 : 9.15mΩ
   → 당사 내부저항 기준 의거 : 107% 수준으로 이상없음
4. 한국공항공사(국토부) 관리 기준상 내부저항 150% 상승시
   교체 / 130%이상 상승시 점검 주기 단축으로 규정함
5. 당사 기준 적용시 점검 당시 배터리 내부 저항 상태는 교체
   수준을 아니나 국토부 관리 기준에 의거 #16번 / #18번 
   전지에 대하여 강력히 교체 요청
  -. 배터리 납품업체(테스) 9/8일 배터리 점검 부산항공무선
    표지소와 협의 한 것으로 파악됨</t>
    <phoneticPr fontId="19" type="noConversion"/>
  </si>
  <si>
    <t>AS</t>
    <phoneticPr fontId="19" type="noConversion"/>
  </si>
  <si>
    <t>한국공항공사 부산항공무선표지소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</si>
</sst>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  <font>
      <sz val="11"/>
      <color theme="1"/>
      <name val="Calibri"/>
      <family val="3"/>
      <charset val="161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3" xfId="42" applyFont="1" applyFill="1" applyBorder="1" applyAlignment="1">
      <alignment horizontal="center" vertical="center" shrinkToFit="1"/>
    </xf>
    <xf numFmtId="14" fontId="20" fillId="34" borderId="10" xfId="42" applyNumberFormat="1" applyFont="1" applyFill="1" applyBorder="1" applyAlignment="1">
      <alignment horizontal="center" vertical="center"/>
    </xf>
    <xf numFmtId="0" fontId="20" fillId="34" borderId="13" xfId="42" applyFont="1" applyFill="1" applyBorder="1" applyAlignment="1">
      <alignment horizontal="center" vertical="center" shrinkToFit="1"/>
    </xf>
    <xf numFmtId="0" fontId="20" fillId="34" borderId="13" xfId="42" applyFont="1" applyFill="1" applyBorder="1" applyAlignment="1">
      <alignment horizontal="center" vertical="center"/>
    </xf>
    <xf numFmtId="0" fontId="20" fillId="34" borderId="10" xfId="42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 wrapText="1"/>
    </xf>
    <xf numFmtId="178" fontId="20" fillId="34" borderId="10" xfId="42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 wrapText="1"/>
    </xf>
    <xf numFmtId="14" fontId="20" fillId="35" borderId="10" xfId="42" applyNumberFormat="1" applyFont="1" applyFill="1" applyBorder="1" applyAlignment="1">
      <alignment horizontal="center" vertical="center"/>
    </xf>
    <xf numFmtId="0" fontId="20" fillId="35" borderId="13" xfId="42" applyFont="1" applyFill="1" applyBorder="1" applyAlignment="1">
      <alignment horizontal="center" vertical="center" shrinkToFit="1"/>
    </xf>
    <xf numFmtId="0" fontId="20" fillId="35" borderId="13" xfId="42" applyFont="1" applyFill="1" applyBorder="1" applyAlignment="1">
      <alignment horizontal="center" vertical="center"/>
    </xf>
    <xf numFmtId="0" fontId="20" fillId="35" borderId="10" xfId="42" applyFont="1" applyFill="1" applyBorder="1" applyAlignment="1">
      <alignment horizontal="center" vertical="center"/>
    </xf>
    <xf numFmtId="177" fontId="20" fillId="35" borderId="10" xfId="42" applyNumberFormat="1" applyFont="1" applyFill="1" applyBorder="1" applyAlignment="1">
      <alignment horizontal="center" vertical="center"/>
    </xf>
    <xf numFmtId="177" fontId="20" fillId="35" borderId="10" xfId="42" applyNumberFormat="1" applyFont="1" applyFill="1" applyBorder="1" applyAlignment="1">
      <alignment horizontal="center" vertical="center" wrapText="1"/>
    </xf>
    <xf numFmtId="178" fontId="20" fillId="35" borderId="10" xfId="42" applyNumberFormat="1" applyFont="1" applyFill="1" applyBorder="1" applyAlignment="1">
      <alignment horizontal="center" vertical="center"/>
    </xf>
    <xf numFmtId="9" fontId="20" fillId="35" borderId="10" xfId="43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77" fontId="20" fillId="0" borderId="10" xfId="0" applyNumberFormat="1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8.jpg"/><Relationship Id="rId1" Type="http://schemas.openxmlformats.org/officeDocument/2006/relationships/image" Target="../media/image7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37</xdr:row>
      <xdr:rowOff>104775</xdr:rowOff>
    </xdr:from>
    <xdr:to>
      <xdr:col>2</xdr:col>
      <xdr:colOff>516750</xdr:colOff>
      <xdr:row>37</xdr:row>
      <xdr:rowOff>2299335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11106150"/>
          <a:ext cx="1669275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645300</xdr:colOff>
      <xdr:row>37</xdr:row>
      <xdr:rowOff>92850</xdr:rowOff>
    </xdr:from>
    <xdr:to>
      <xdr:col>4</xdr:col>
      <xdr:colOff>657225</xdr:colOff>
      <xdr:row>37</xdr:row>
      <xdr:rowOff>2287410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7050" y="11094225"/>
          <a:ext cx="1669275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97650</xdr:colOff>
      <xdr:row>37</xdr:row>
      <xdr:rowOff>177943</xdr:rowOff>
    </xdr:from>
    <xdr:to>
      <xdr:col>7</xdr:col>
      <xdr:colOff>1162051</xdr:colOff>
      <xdr:row>37</xdr:row>
      <xdr:rowOff>2047875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65075" y="11179318"/>
          <a:ext cx="1912126" cy="1869932"/>
        </a:xfrm>
        <a:prstGeom prst="rect">
          <a:avLst/>
        </a:prstGeom>
      </xdr:spPr>
    </xdr:pic>
    <xdr:clientData/>
  </xdr:twoCellAnchor>
  <xdr:twoCellAnchor editAs="oneCell">
    <xdr:from>
      <xdr:col>7</xdr:col>
      <xdr:colOff>1276350</xdr:colOff>
      <xdr:row>37</xdr:row>
      <xdr:rowOff>185068</xdr:rowOff>
    </xdr:from>
    <xdr:to>
      <xdr:col>8</xdr:col>
      <xdr:colOff>1893076</xdr:colOff>
      <xdr:row>37</xdr:row>
      <xdr:rowOff>2055000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0" y="11186443"/>
          <a:ext cx="1912126" cy="1869932"/>
        </a:xfrm>
        <a:prstGeom prst="rect">
          <a:avLst/>
        </a:prstGeom>
      </xdr:spPr>
    </xdr:pic>
    <xdr:clientData/>
  </xdr:twoCellAnchor>
  <xdr:twoCellAnchor editAs="oneCell">
    <xdr:from>
      <xdr:col>12</xdr:col>
      <xdr:colOff>671475</xdr:colOff>
      <xdr:row>36</xdr:row>
      <xdr:rowOff>2100225</xdr:rowOff>
    </xdr:from>
    <xdr:to>
      <xdr:col>17</xdr:col>
      <xdr:colOff>168555</xdr:colOff>
      <xdr:row>37</xdr:row>
      <xdr:rowOff>1389660</xdr:rowOff>
    </xdr:to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2050" y="1019647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16</xdr:col>
      <xdr:colOff>507150</xdr:colOff>
      <xdr:row>36</xdr:row>
      <xdr:rowOff>1145325</xdr:rowOff>
    </xdr:from>
    <xdr:to>
      <xdr:col>21</xdr:col>
      <xdr:colOff>4230</xdr:colOff>
      <xdr:row>37</xdr:row>
      <xdr:rowOff>434760</xdr:rowOff>
    </xdr:to>
    <xdr:pic>
      <xdr:nvPicPr>
        <xdr:cNvPr id="13" name="그림 1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70925" y="9241575"/>
          <a:ext cx="2926080" cy="2194560"/>
        </a:xfrm>
        <a:prstGeom prst="rect">
          <a:avLst/>
        </a:prstGeom>
      </xdr:spPr>
    </xdr:pic>
    <xdr:clientData/>
  </xdr:twoCellAnchor>
  <xdr:twoCellAnchor>
    <xdr:from>
      <xdr:col>6</xdr:col>
      <xdr:colOff>66674</xdr:colOff>
      <xdr:row>37</xdr:row>
      <xdr:rowOff>2028824</xdr:rowOff>
    </xdr:from>
    <xdr:to>
      <xdr:col>8</xdr:col>
      <xdr:colOff>200024</xdr:colOff>
      <xdr:row>37</xdr:row>
      <xdr:rowOff>2466975</xdr:rowOff>
    </xdr:to>
    <xdr:sp macro="" textlink="">
      <xdr:nvSpPr>
        <xdr:cNvPr id="14" name="TextBox 13"/>
        <xdr:cNvSpPr txBox="1"/>
      </xdr:nvSpPr>
      <xdr:spPr>
        <a:xfrm>
          <a:off x="6134099" y="13030199"/>
          <a:ext cx="2276475" cy="4381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#16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전압 및 내부 저항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8</xdr:col>
      <xdr:colOff>28574</xdr:colOff>
      <xdr:row>37</xdr:row>
      <xdr:rowOff>2019299</xdr:rowOff>
    </xdr:from>
    <xdr:to>
      <xdr:col>9</xdr:col>
      <xdr:colOff>352424</xdr:colOff>
      <xdr:row>37</xdr:row>
      <xdr:rowOff>2457450</xdr:rowOff>
    </xdr:to>
    <xdr:sp macro="" textlink="">
      <xdr:nvSpPr>
        <xdr:cNvPr id="15" name="TextBox 14"/>
        <xdr:cNvSpPr txBox="1"/>
      </xdr:nvSpPr>
      <xdr:spPr>
        <a:xfrm>
          <a:off x="8239124" y="13020674"/>
          <a:ext cx="2276475" cy="4381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#18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전압 및 내부 저항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156210</xdr:colOff>
      <xdr:row>37</xdr:row>
      <xdr:rowOff>167643</xdr:rowOff>
    </xdr:from>
    <xdr:to>
      <xdr:col>2</xdr:col>
      <xdr:colOff>447675</xdr:colOff>
      <xdr:row>37</xdr:row>
      <xdr:rowOff>2447928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014412" y="10339391"/>
          <a:ext cx="2280285" cy="1729740"/>
        </a:xfrm>
        <a:prstGeom prst="rect">
          <a:avLst/>
        </a:prstGeom>
      </xdr:spPr>
    </xdr:pic>
    <xdr:clientData/>
  </xdr:twoCellAnchor>
  <xdr:twoCellAnchor editAs="oneCell">
    <xdr:from>
      <xdr:col>2</xdr:col>
      <xdr:colOff>597674</xdr:colOff>
      <xdr:row>37</xdr:row>
      <xdr:rowOff>136418</xdr:rowOff>
    </xdr:from>
    <xdr:to>
      <xdr:col>4</xdr:col>
      <xdr:colOff>552450</xdr:colOff>
      <xdr:row>37</xdr:row>
      <xdr:rowOff>2447924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9424" y="10032893"/>
          <a:ext cx="1612126" cy="2311506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</xdr:colOff>
      <xdr:row>37</xdr:row>
      <xdr:rowOff>240525</xdr:rowOff>
    </xdr:from>
    <xdr:to>
      <xdr:col>8</xdr:col>
      <xdr:colOff>1914525</xdr:colOff>
      <xdr:row>37</xdr:row>
      <xdr:rowOff>2116950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0" y="11337150"/>
          <a:ext cx="1895475" cy="1876425"/>
        </a:xfrm>
        <a:prstGeom prst="rect">
          <a:avLst/>
        </a:prstGeom>
      </xdr:spPr>
    </xdr:pic>
    <xdr:clientData/>
  </xdr:twoCellAnchor>
  <xdr:twoCellAnchor editAs="oneCell">
    <xdr:from>
      <xdr:col>6</xdr:col>
      <xdr:colOff>178575</xdr:colOff>
      <xdr:row>37</xdr:row>
      <xdr:rowOff>219075</xdr:rowOff>
    </xdr:from>
    <xdr:to>
      <xdr:col>7</xdr:col>
      <xdr:colOff>1226325</xdr:colOff>
      <xdr:row>37</xdr:row>
      <xdr:rowOff>2095500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6000" y="11315700"/>
          <a:ext cx="1895475" cy="1876425"/>
        </a:xfrm>
        <a:prstGeom prst="rect">
          <a:avLst/>
        </a:prstGeom>
      </xdr:spPr>
    </xdr:pic>
    <xdr:clientData/>
  </xdr:twoCellAnchor>
  <xdr:twoCellAnchor>
    <xdr:from>
      <xdr:col>6</xdr:col>
      <xdr:colOff>123825</xdr:colOff>
      <xdr:row>37</xdr:row>
      <xdr:rowOff>2136000</xdr:rowOff>
    </xdr:from>
    <xdr:to>
      <xdr:col>8</xdr:col>
      <xdr:colOff>257175</xdr:colOff>
      <xdr:row>38</xdr:row>
      <xdr:rowOff>88126</xdr:rowOff>
    </xdr:to>
    <xdr:sp macro="" textlink="">
      <xdr:nvSpPr>
        <xdr:cNvPr id="7" name="TextBox 6"/>
        <xdr:cNvSpPr txBox="1"/>
      </xdr:nvSpPr>
      <xdr:spPr>
        <a:xfrm>
          <a:off x="6191250" y="13232625"/>
          <a:ext cx="2276475" cy="4381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#3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전압 및 내부 저항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  <xdr:twoCellAnchor>
    <xdr:from>
      <xdr:col>8</xdr:col>
      <xdr:colOff>85725</xdr:colOff>
      <xdr:row>37</xdr:row>
      <xdr:rowOff>2126475</xdr:rowOff>
    </xdr:from>
    <xdr:to>
      <xdr:col>9</xdr:col>
      <xdr:colOff>409575</xdr:colOff>
      <xdr:row>38</xdr:row>
      <xdr:rowOff>78601</xdr:rowOff>
    </xdr:to>
    <xdr:sp macro="" textlink="">
      <xdr:nvSpPr>
        <xdr:cNvPr id="8" name="TextBox 7"/>
        <xdr:cNvSpPr txBox="1"/>
      </xdr:nvSpPr>
      <xdr:spPr>
        <a:xfrm>
          <a:off x="8296275" y="13223100"/>
          <a:ext cx="2276475" cy="4381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#4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번 전지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전압 및 내부 저항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zoomScaleNormal="100" workbookViewId="0">
      <selection activeCell="A2" sqref="A2:XFD2"/>
    </sheetView>
  </sheetViews>
  <sheetFormatPr defaultColWidth="9" defaultRowHeight="15.75" x14ac:dyDescent="0.3"/>
  <cols>
    <col min="1" max="1" width="14.875" style="7" customWidth="1"/>
    <col min="2" max="2" width="18.875" style="7" bestFit="1" customWidth="1"/>
    <col min="3" max="3" width="12.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0" ht="16.5" thickBot="1" x14ac:dyDescent="0.35"/>
    <row r="2" spans="1:10" ht="45.6" customHeight="1" thickBot="1" x14ac:dyDescent="0.35">
      <c r="A2" s="25" t="s">
        <v>0</v>
      </c>
      <c r="B2" s="25" t="s">
        <v>21</v>
      </c>
      <c r="C2" s="25" t="s">
        <v>1</v>
      </c>
      <c r="D2" s="33" t="s">
        <v>22</v>
      </c>
      <c r="E2" s="34"/>
      <c r="F2" s="10" t="s">
        <v>5</v>
      </c>
      <c r="G2" s="14" t="s">
        <v>26</v>
      </c>
      <c r="H2" s="25" t="s">
        <v>6</v>
      </c>
      <c r="I2" s="10">
        <v>30</v>
      </c>
      <c r="J2"/>
    </row>
    <row r="3" spans="1:10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23</v>
      </c>
      <c r="I3" s="17" t="s">
        <v>13</v>
      </c>
      <c r="J3"/>
    </row>
    <row r="4" spans="1:10" ht="16.5" x14ac:dyDescent="0.3">
      <c r="A4" s="21">
        <v>45929</v>
      </c>
      <c r="B4" s="42" t="s">
        <v>19</v>
      </c>
      <c r="C4" s="26" t="s">
        <v>20</v>
      </c>
      <c r="D4" s="2">
        <v>1</v>
      </c>
      <c r="E4" s="11">
        <v>13.22</v>
      </c>
      <c r="F4" s="23">
        <v>8.64</v>
      </c>
      <c r="G4" s="22">
        <v>20</v>
      </c>
      <c r="H4" s="23">
        <v>8.5216666666666665</v>
      </c>
      <c r="I4" s="24">
        <f>F4/H4</f>
        <v>1.013886172501467</v>
      </c>
      <c r="J4"/>
    </row>
    <row r="5" spans="1:10" ht="16.5" x14ac:dyDescent="0.3">
      <c r="A5" s="21">
        <v>45929</v>
      </c>
      <c r="B5" s="42" t="s">
        <v>19</v>
      </c>
      <c r="C5" s="26" t="s">
        <v>20</v>
      </c>
      <c r="D5" s="2">
        <v>2</v>
      </c>
      <c r="E5" s="11">
        <v>13.25</v>
      </c>
      <c r="F5" s="23">
        <v>8.5500000000000007</v>
      </c>
      <c r="G5" s="22">
        <v>20</v>
      </c>
      <c r="H5" s="23">
        <v>8.5216666666666665</v>
      </c>
      <c r="I5" s="24">
        <f t="shared" ref="I5:I33" si="0">F5/H5</f>
        <v>1.0033248582045766</v>
      </c>
      <c r="J5"/>
    </row>
    <row r="6" spans="1:10" ht="16.5" x14ac:dyDescent="0.3">
      <c r="A6" s="21">
        <v>45929</v>
      </c>
      <c r="B6" s="42" t="s">
        <v>19</v>
      </c>
      <c r="C6" s="26" t="s">
        <v>20</v>
      </c>
      <c r="D6" s="2">
        <v>3</v>
      </c>
      <c r="E6" s="11">
        <v>13.23</v>
      </c>
      <c r="F6" s="23">
        <v>8.25</v>
      </c>
      <c r="G6" s="22">
        <v>20</v>
      </c>
      <c r="H6" s="23">
        <v>8.5216666666666665</v>
      </c>
      <c r="I6" s="24">
        <f t="shared" si="0"/>
        <v>0.96812047721494232</v>
      </c>
      <c r="J6"/>
    </row>
    <row r="7" spans="1:10" ht="16.5" x14ac:dyDescent="0.3">
      <c r="A7" s="21">
        <v>45929</v>
      </c>
      <c r="B7" s="42" t="s">
        <v>19</v>
      </c>
      <c r="C7" s="26" t="s">
        <v>20</v>
      </c>
      <c r="D7" s="2">
        <v>4</v>
      </c>
      <c r="E7" s="11">
        <v>13.21</v>
      </c>
      <c r="F7" s="23">
        <v>8.2100000000000009</v>
      </c>
      <c r="G7" s="22">
        <v>20</v>
      </c>
      <c r="H7" s="23">
        <v>8.5216666666666665</v>
      </c>
      <c r="I7" s="24">
        <f t="shared" si="0"/>
        <v>0.96342655974965785</v>
      </c>
      <c r="J7"/>
    </row>
    <row r="8" spans="1:10" ht="16.5" x14ac:dyDescent="0.3">
      <c r="A8" s="21">
        <v>45929</v>
      </c>
      <c r="B8" s="42" t="s">
        <v>19</v>
      </c>
      <c r="C8" s="26" t="s">
        <v>20</v>
      </c>
      <c r="D8" s="2">
        <v>5</v>
      </c>
      <c r="E8" s="11">
        <v>13.19</v>
      </c>
      <c r="F8" s="23">
        <v>8.2799999999999994</v>
      </c>
      <c r="G8" s="22">
        <v>20</v>
      </c>
      <c r="H8" s="23">
        <v>8.5216666666666665</v>
      </c>
      <c r="I8" s="24">
        <f t="shared" si="0"/>
        <v>0.97164091531390573</v>
      </c>
      <c r="J8"/>
    </row>
    <row r="9" spans="1:10" ht="16.5" x14ac:dyDescent="0.3">
      <c r="A9" s="21">
        <v>45929</v>
      </c>
      <c r="B9" s="42" t="s">
        <v>19</v>
      </c>
      <c r="C9" s="26" t="s">
        <v>20</v>
      </c>
      <c r="D9" s="2">
        <v>6</v>
      </c>
      <c r="E9" s="11">
        <v>13.22</v>
      </c>
      <c r="F9" s="23">
        <v>8.31</v>
      </c>
      <c r="G9" s="22">
        <v>20</v>
      </c>
      <c r="H9" s="23">
        <v>8.5216666666666665</v>
      </c>
      <c r="I9" s="24">
        <f t="shared" si="0"/>
        <v>0.97516135341286925</v>
      </c>
      <c r="J9"/>
    </row>
    <row r="10" spans="1:10" ht="16.5" x14ac:dyDescent="0.3">
      <c r="A10" s="21">
        <v>45929</v>
      </c>
      <c r="B10" s="42" t="s">
        <v>19</v>
      </c>
      <c r="C10" s="26" t="s">
        <v>20</v>
      </c>
      <c r="D10" s="2">
        <v>7</v>
      </c>
      <c r="E10" s="11">
        <v>13.2</v>
      </c>
      <c r="F10" s="23">
        <v>8.34</v>
      </c>
      <c r="G10" s="22">
        <v>20</v>
      </c>
      <c r="H10" s="23">
        <v>8.5216666666666665</v>
      </c>
      <c r="I10" s="24">
        <f t="shared" si="0"/>
        <v>0.97868179151183254</v>
      </c>
      <c r="J10"/>
    </row>
    <row r="11" spans="1:10" ht="16.5" x14ac:dyDescent="0.3">
      <c r="A11" s="21">
        <v>45929</v>
      </c>
      <c r="B11" s="42" t="s">
        <v>19</v>
      </c>
      <c r="C11" s="26" t="s">
        <v>20</v>
      </c>
      <c r="D11" s="2">
        <v>8</v>
      </c>
      <c r="E11" s="11">
        <v>13.23</v>
      </c>
      <c r="F11" s="23">
        <v>8.02</v>
      </c>
      <c r="G11" s="22">
        <v>20</v>
      </c>
      <c r="H11" s="23">
        <v>8.5216666666666665</v>
      </c>
      <c r="I11" s="24">
        <f t="shared" si="0"/>
        <v>0.94113045178955601</v>
      </c>
      <c r="J11"/>
    </row>
    <row r="12" spans="1:10" ht="16.5" x14ac:dyDescent="0.3">
      <c r="A12" s="21">
        <v>45929</v>
      </c>
      <c r="B12" s="42" t="s">
        <v>19</v>
      </c>
      <c r="C12" s="26" t="s">
        <v>20</v>
      </c>
      <c r="D12" s="2">
        <v>9</v>
      </c>
      <c r="E12" s="11">
        <v>13.26</v>
      </c>
      <c r="F12" s="23">
        <v>8.43</v>
      </c>
      <c r="G12" s="22">
        <v>20</v>
      </c>
      <c r="H12" s="23">
        <v>8.5216666666666665</v>
      </c>
      <c r="I12" s="24">
        <f t="shared" si="0"/>
        <v>0.98924310580872288</v>
      </c>
      <c r="J12"/>
    </row>
    <row r="13" spans="1:10" ht="16.5" x14ac:dyDescent="0.3">
      <c r="A13" s="21">
        <v>45929</v>
      </c>
      <c r="B13" s="42" t="s">
        <v>19</v>
      </c>
      <c r="C13" s="26" t="s">
        <v>20</v>
      </c>
      <c r="D13" s="2">
        <v>10</v>
      </c>
      <c r="E13" s="11">
        <v>13.24</v>
      </c>
      <c r="F13" s="23">
        <v>8.27</v>
      </c>
      <c r="G13" s="22">
        <v>20</v>
      </c>
      <c r="H13" s="23">
        <v>8.5216666666666665</v>
      </c>
      <c r="I13" s="24">
        <f t="shared" si="0"/>
        <v>0.97046743594758456</v>
      </c>
      <c r="J13"/>
    </row>
    <row r="14" spans="1:10" ht="16.5" x14ac:dyDescent="0.3">
      <c r="A14" s="21">
        <v>45929</v>
      </c>
      <c r="B14" s="42" t="s">
        <v>19</v>
      </c>
      <c r="C14" s="26" t="s">
        <v>20</v>
      </c>
      <c r="D14" s="2">
        <v>11</v>
      </c>
      <c r="E14" s="11">
        <v>13.22</v>
      </c>
      <c r="F14" s="23">
        <v>8.86</v>
      </c>
      <c r="G14" s="22">
        <v>20</v>
      </c>
      <c r="H14" s="23">
        <v>8.5216666666666665</v>
      </c>
      <c r="I14" s="24">
        <f t="shared" si="0"/>
        <v>1.0397027185605319</v>
      </c>
      <c r="J14"/>
    </row>
    <row r="15" spans="1:10" ht="16.5" x14ac:dyDescent="0.3">
      <c r="A15" s="21">
        <v>45929</v>
      </c>
      <c r="B15" s="42" t="s">
        <v>19</v>
      </c>
      <c r="C15" s="26" t="s">
        <v>20</v>
      </c>
      <c r="D15" s="2">
        <v>12</v>
      </c>
      <c r="E15" s="11">
        <v>13.25</v>
      </c>
      <c r="F15" s="23">
        <v>8.66</v>
      </c>
      <c r="G15" s="22">
        <v>20</v>
      </c>
      <c r="H15" s="23">
        <v>8.5216666666666665</v>
      </c>
      <c r="I15" s="24">
        <f t="shared" si="0"/>
        <v>1.0162331312341091</v>
      </c>
      <c r="J15"/>
    </row>
    <row r="16" spans="1:10" ht="16.5" x14ac:dyDescent="0.3">
      <c r="A16" s="21">
        <v>45929</v>
      </c>
      <c r="B16" s="42" t="s">
        <v>19</v>
      </c>
      <c r="C16" s="26" t="s">
        <v>20</v>
      </c>
      <c r="D16" s="2">
        <v>13</v>
      </c>
      <c r="E16" s="11">
        <v>13.25</v>
      </c>
      <c r="F16" s="23">
        <v>8.51</v>
      </c>
      <c r="G16" s="22">
        <v>20</v>
      </c>
      <c r="H16" s="23">
        <v>8.5216666666666665</v>
      </c>
      <c r="I16" s="24">
        <f t="shared" si="0"/>
        <v>0.99863094073929204</v>
      </c>
      <c r="J16"/>
    </row>
    <row r="17" spans="1:10" ht="16.5" x14ac:dyDescent="0.3">
      <c r="A17" s="21">
        <v>45929</v>
      </c>
      <c r="B17" s="42" t="s">
        <v>19</v>
      </c>
      <c r="C17" s="26" t="s">
        <v>20</v>
      </c>
      <c r="D17" s="2">
        <v>14</v>
      </c>
      <c r="E17" s="11">
        <v>13.26</v>
      </c>
      <c r="F17" s="23">
        <v>8.3800000000000008</v>
      </c>
      <c r="G17" s="22">
        <v>20</v>
      </c>
      <c r="H17" s="23">
        <v>8.5216666666666665</v>
      </c>
      <c r="I17" s="24">
        <f t="shared" ref="I17:I24" si="1">F17/H17</f>
        <v>0.98337570897711724</v>
      </c>
      <c r="J17"/>
    </row>
    <row r="18" spans="1:10" ht="16.5" x14ac:dyDescent="0.3">
      <c r="A18" s="21">
        <v>45929</v>
      </c>
      <c r="B18" s="42" t="s">
        <v>19</v>
      </c>
      <c r="C18" s="26" t="s">
        <v>20</v>
      </c>
      <c r="D18" s="2">
        <v>15</v>
      </c>
      <c r="E18" s="11">
        <v>13.19</v>
      </c>
      <c r="F18" s="23">
        <v>8.2100000000000009</v>
      </c>
      <c r="G18" s="22">
        <v>20</v>
      </c>
      <c r="H18" s="23">
        <v>8.5216666666666665</v>
      </c>
      <c r="I18" s="24">
        <f t="shared" si="1"/>
        <v>0.96342655974965785</v>
      </c>
      <c r="J18"/>
    </row>
    <row r="19" spans="1:10" ht="16.5" x14ac:dyDescent="0.3">
      <c r="A19" s="43">
        <v>45929</v>
      </c>
      <c r="B19" s="44" t="s">
        <v>19</v>
      </c>
      <c r="C19" s="45" t="s">
        <v>20</v>
      </c>
      <c r="D19" s="46">
        <v>16</v>
      </c>
      <c r="E19" s="47">
        <v>13.2</v>
      </c>
      <c r="F19" s="48">
        <v>11.56</v>
      </c>
      <c r="G19" s="49">
        <v>20</v>
      </c>
      <c r="H19" s="48">
        <v>8.5216666666666665</v>
      </c>
      <c r="I19" s="50">
        <f t="shared" si="1"/>
        <v>1.3565421474672406</v>
      </c>
      <c r="J19"/>
    </row>
    <row r="20" spans="1:10" ht="16.5" x14ac:dyDescent="0.3">
      <c r="A20" s="21">
        <v>45929</v>
      </c>
      <c r="B20" s="42" t="s">
        <v>19</v>
      </c>
      <c r="C20" s="26" t="s">
        <v>20</v>
      </c>
      <c r="D20" s="2">
        <v>17</v>
      </c>
      <c r="E20" s="11">
        <v>13.2</v>
      </c>
      <c r="F20" s="23">
        <v>8.26</v>
      </c>
      <c r="G20" s="22">
        <v>20</v>
      </c>
      <c r="H20" s="23">
        <v>8.5216666666666665</v>
      </c>
      <c r="I20" s="24">
        <f t="shared" si="1"/>
        <v>0.96929395658126349</v>
      </c>
      <c r="J20"/>
    </row>
    <row r="21" spans="1:10" ht="16.5" x14ac:dyDescent="0.3">
      <c r="A21" s="51">
        <v>45929</v>
      </c>
      <c r="B21" s="52" t="s">
        <v>19</v>
      </c>
      <c r="C21" s="53" t="s">
        <v>20</v>
      </c>
      <c r="D21" s="54">
        <v>18</v>
      </c>
      <c r="E21" s="55">
        <v>13.3</v>
      </c>
      <c r="F21" s="56">
        <v>9.15</v>
      </c>
      <c r="G21" s="57">
        <v>20</v>
      </c>
      <c r="H21" s="56">
        <v>8.5216666666666665</v>
      </c>
      <c r="I21" s="58">
        <f t="shared" si="1"/>
        <v>1.0737336201838452</v>
      </c>
      <c r="J21"/>
    </row>
    <row r="22" spans="1:10" ht="16.5" x14ac:dyDescent="0.3">
      <c r="A22" s="21">
        <v>45929</v>
      </c>
      <c r="B22" s="42" t="s">
        <v>19</v>
      </c>
      <c r="C22" s="26" t="s">
        <v>20</v>
      </c>
      <c r="D22" s="2">
        <v>19</v>
      </c>
      <c r="E22" s="11">
        <v>13.16</v>
      </c>
      <c r="F22" s="23">
        <v>8.2899999999999991</v>
      </c>
      <c r="G22" s="22">
        <v>20</v>
      </c>
      <c r="H22" s="23">
        <v>8.5216666666666665</v>
      </c>
      <c r="I22" s="24">
        <f t="shared" si="1"/>
        <v>0.97281439468022679</v>
      </c>
      <c r="J22"/>
    </row>
    <row r="23" spans="1:10" ht="16.5" x14ac:dyDescent="0.3">
      <c r="A23" s="21">
        <v>45929</v>
      </c>
      <c r="B23" s="42" t="s">
        <v>19</v>
      </c>
      <c r="C23" s="26" t="s">
        <v>20</v>
      </c>
      <c r="D23" s="2">
        <v>20</v>
      </c>
      <c r="E23" s="11">
        <v>13.27</v>
      </c>
      <c r="F23" s="23">
        <v>8.4700000000000006</v>
      </c>
      <c r="G23" s="22">
        <v>20</v>
      </c>
      <c r="H23" s="23">
        <v>8.5216666666666665</v>
      </c>
      <c r="I23" s="24">
        <f t="shared" si="1"/>
        <v>0.99393702327400757</v>
      </c>
      <c r="J23"/>
    </row>
    <row r="24" spans="1:10" ht="16.5" x14ac:dyDescent="0.3">
      <c r="A24" s="21">
        <v>45929</v>
      </c>
      <c r="B24" s="42" t="s">
        <v>19</v>
      </c>
      <c r="C24" s="26" t="s">
        <v>20</v>
      </c>
      <c r="D24" s="2">
        <v>21</v>
      </c>
      <c r="E24" s="11">
        <v>13.23</v>
      </c>
      <c r="F24" s="23">
        <v>8.19</v>
      </c>
      <c r="G24" s="22">
        <v>20</v>
      </c>
      <c r="H24" s="23">
        <v>8.5216666666666665</v>
      </c>
      <c r="I24" s="24">
        <f t="shared" si="1"/>
        <v>0.96107960101701539</v>
      </c>
      <c r="J24"/>
    </row>
    <row r="25" spans="1:10" ht="16.5" x14ac:dyDescent="0.3">
      <c r="A25" s="21">
        <v>45929</v>
      </c>
      <c r="B25" s="42" t="s">
        <v>19</v>
      </c>
      <c r="C25" s="26" t="s">
        <v>20</v>
      </c>
      <c r="D25" s="2">
        <v>22</v>
      </c>
      <c r="E25" s="11">
        <v>13.21</v>
      </c>
      <c r="F25" s="23">
        <v>8.17</v>
      </c>
      <c r="G25" s="22">
        <v>20</v>
      </c>
      <c r="H25" s="23">
        <v>8.5216666666666665</v>
      </c>
      <c r="I25" s="24">
        <f t="shared" si="0"/>
        <v>0.95873264228437316</v>
      </c>
      <c r="J25"/>
    </row>
    <row r="26" spans="1:10" ht="16.5" x14ac:dyDescent="0.3">
      <c r="A26" s="21">
        <v>45929</v>
      </c>
      <c r="B26" s="42" t="s">
        <v>19</v>
      </c>
      <c r="C26" s="26" t="s">
        <v>20</v>
      </c>
      <c r="D26" s="2">
        <v>23</v>
      </c>
      <c r="E26" s="11">
        <v>13.21</v>
      </c>
      <c r="F26" s="23">
        <v>8.41</v>
      </c>
      <c r="G26" s="22">
        <v>20</v>
      </c>
      <c r="H26" s="23">
        <v>8.5216666666666665</v>
      </c>
      <c r="I26" s="24">
        <f t="shared" si="0"/>
        <v>0.98689614707608064</v>
      </c>
      <c r="J26"/>
    </row>
    <row r="27" spans="1:10" ht="16.5" x14ac:dyDescent="0.3">
      <c r="A27" s="21">
        <v>45929</v>
      </c>
      <c r="B27" s="42" t="s">
        <v>19</v>
      </c>
      <c r="C27" s="26" t="s">
        <v>20</v>
      </c>
      <c r="D27" s="2">
        <v>24</v>
      </c>
      <c r="E27" s="11">
        <v>13.16</v>
      </c>
      <c r="F27" s="23">
        <v>8.6199999999999992</v>
      </c>
      <c r="G27" s="22">
        <v>20</v>
      </c>
      <c r="H27" s="23">
        <v>8.5216666666666665</v>
      </c>
      <c r="I27" s="24">
        <f t="shared" si="0"/>
        <v>1.0115392137688244</v>
      </c>
      <c r="J27"/>
    </row>
    <row r="28" spans="1:10" ht="16.5" x14ac:dyDescent="0.3">
      <c r="A28" s="21">
        <v>45929</v>
      </c>
      <c r="B28" s="42" t="s">
        <v>19</v>
      </c>
      <c r="C28" s="26" t="s">
        <v>20</v>
      </c>
      <c r="D28" s="2">
        <v>25</v>
      </c>
      <c r="E28" s="11">
        <v>13.25</v>
      </c>
      <c r="F28" s="23">
        <v>8.65</v>
      </c>
      <c r="G28" s="22">
        <v>20</v>
      </c>
      <c r="H28" s="23">
        <v>8.5216666666666665</v>
      </c>
      <c r="I28" s="24">
        <f t="shared" si="0"/>
        <v>1.0150596518677881</v>
      </c>
      <c r="J28"/>
    </row>
    <row r="29" spans="1:10" ht="16.5" x14ac:dyDescent="0.3">
      <c r="A29" s="21">
        <v>45929</v>
      </c>
      <c r="B29" s="42" t="s">
        <v>19</v>
      </c>
      <c r="C29" s="26" t="s">
        <v>20</v>
      </c>
      <c r="D29" s="2">
        <v>26</v>
      </c>
      <c r="E29" s="11">
        <v>13.22</v>
      </c>
      <c r="F29" s="23">
        <v>8.31</v>
      </c>
      <c r="G29" s="22">
        <v>20</v>
      </c>
      <c r="H29" s="23">
        <v>8.5216666666666665</v>
      </c>
      <c r="I29" s="24">
        <f t="shared" si="0"/>
        <v>0.97516135341286925</v>
      </c>
      <c r="J29"/>
    </row>
    <row r="30" spans="1:10" ht="16.5" x14ac:dyDescent="0.3">
      <c r="A30" s="21">
        <v>45929</v>
      </c>
      <c r="B30" s="42" t="s">
        <v>19</v>
      </c>
      <c r="C30" s="26" t="s">
        <v>20</v>
      </c>
      <c r="D30" s="2">
        <v>27</v>
      </c>
      <c r="E30" s="11">
        <v>13.21</v>
      </c>
      <c r="F30" s="23">
        <v>8.3000000000000007</v>
      </c>
      <c r="G30" s="22">
        <v>20</v>
      </c>
      <c r="H30" s="23">
        <v>8.5216666666666665</v>
      </c>
      <c r="I30" s="24">
        <f t="shared" si="0"/>
        <v>0.97398787404654807</v>
      </c>
      <c r="J30"/>
    </row>
    <row r="31" spans="1:10" ht="16.5" x14ac:dyDescent="0.3">
      <c r="A31" s="21">
        <v>45929</v>
      </c>
      <c r="B31" s="42" t="s">
        <v>19</v>
      </c>
      <c r="C31" s="26" t="s">
        <v>20</v>
      </c>
      <c r="D31" s="2">
        <v>28</v>
      </c>
      <c r="E31" s="11">
        <v>13.22</v>
      </c>
      <c r="F31" s="23">
        <v>8.18</v>
      </c>
      <c r="G31" s="22">
        <v>20</v>
      </c>
      <c r="H31" s="23">
        <v>8.5216666666666665</v>
      </c>
      <c r="I31" s="24">
        <f t="shared" si="0"/>
        <v>0.95990612165069433</v>
      </c>
      <c r="J31"/>
    </row>
    <row r="32" spans="1:10" ht="16.5" x14ac:dyDescent="0.3">
      <c r="A32" s="21">
        <v>45929</v>
      </c>
      <c r="B32" s="42" t="s">
        <v>19</v>
      </c>
      <c r="C32" s="26" t="s">
        <v>20</v>
      </c>
      <c r="D32" s="2">
        <v>29</v>
      </c>
      <c r="E32" s="11">
        <v>13.28</v>
      </c>
      <c r="F32" s="23">
        <v>8.6300000000000008</v>
      </c>
      <c r="G32" s="22">
        <v>20</v>
      </c>
      <c r="H32" s="23">
        <v>8.5216666666666665</v>
      </c>
      <c r="I32" s="24">
        <f t="shared" si="0"/>
        <v>1.0127126931351458</v>
      </c>
      <c r="J32"/>
    </row>
    <row r="33" spans="1:10" ht="16.5" x14ac:dyDescent="0.3">
      <c r="A33" s="21">
        <v>45929</v>
      </c>
      <c r="B33" s="42" t="s">
        <v>19</v>
      </c>
      <c r="C33" s="26" t="s">
        <v>20</v>
      </c>
      <c r="D33" s="2">
        <v>30</v>
      </c>
      <c r="E33" s="11">
        <v>13.17</v>
      </c>
      <c r="F33" s="23">
        <v>8.5399999999999991</v>
      </c>
      <c r="G33" s="22">
        <v>20</v>
      </c>
      <c r="H33" s="23">
        <v>8.5216666666666665</v>
      </c>
      <c r="I33" s="24">
        <f t="shared" si="0"/>
        <v>1.0021513788382554</v>
      </c>
      <c r="J33"/>
    </row>
    <row r="34" spans="1:10" ht="16.5" x14ac:dyDescent="0.3">
      <c r="A34" s="35" t="s">
        <v>18</v>
      </c>
      <c r="B34" s="36"/>
      <c r="C34" s="36"/>
      <c r="D34" s="37"/>
      <c r="E34" s="18">
        <f>AVERAGE(E4:E33)</f>
        <v>13.223666666666668</v>
      </c>
      <c r="F34" s="18">
        <f>AVERAGE(F4:F33)</f>
        <v>8.5216666666666665</v>
      </c>
      <c r="G34" s="20"/>
      <c r="H34" s="20"/>
      <c r="I34" s="19">
        <f>AVERAGE(I4:I33)</f>
        <v>1.0000000000000002</v>
      </c>
      <c r="J34"/>
    </row>
    <row r="35" spans="1:10" ht="16.5" x14ac:dyDescent="0.3">
      <c r="A35" s="38" t="s">
        <v>14</v>
      </c>
      <c r="B35" s="39"/>
      <c r="C35" s="39"/>
      <c r="D35" s="40"/>
      <c r="E35" s="4">
        <f>MAX(E4:E33)</f>
        <v>13.3</v>
      </c>
      <c r="F35" s="4">
        <f>MAX(F4:F33)</f>
        <v>11.56</v>
      </c>
      <c r="G35" s="5"/>
      <c r="H35" s="6"/>
      <c r="I35" s="15">
        <f>MAX(I4:I33)</f>
        <v>1.3565421474672406</v>
      </c>
      <c r="J35"/>
    </row>
    <row r="36" spans="1:10" ht="16.5" x14ac:dyDescent="0.3">
      <c r="A36" s="38" t="s">
        <v>15</v>
      </c>
      <c r="B36" s="39"/>
      <c r="C36" s="39"/>
      <c r="D36" s="40"/>
      <c r="E36" s="4">
        <f>MIN(E4:E33)</f>
        <v>13.16</v>
      </c>
      <c r="F36" s="4">
        <f>MIN(F4:F33)</f>
        <v>8.02</v>
      </c>
      <c r="G36" s="5"/>
      <c r="H36" s="6"/>
      <c r="I36" s="15">
        <f>MIN(I4:I33)</f>
        <v>0.94113045178955601</v>
      </c>
      <c r="J36"/>
    </row>
    <row r="37" spans="1:10" ht="228.75" customHeight="1" x14ac:dyDescent="0.3">
      <c r="A37" s="1" t="s">
        <v>9</v>
      </c>
      <c r="B37" s="41" t="s">
        <v>25</v>
      </c>
      <c r="C37" s="29"/>
      <c r="D37" s="29"/>
      <c r="E37" s="30"/>
      <c r="F37" s="3" t="s">
        <v>10</v>
      </c>
      <c r="G37" s="29"/>
      <c r="H37" s="29"/>
      <c r="I37" s="30"/>
      <c r="J37"/>
    </row>
    <row r="38" spans="1:10" ht="195.75" customHeight="1" x14ac:dyDescent="0.3">
      <c r="A38" s="3" t="s">
        <v>11</v>
      </c>
      <c r="B38" s="28"/>
      <c r="C38" s="29"/>
      <c r="D38" s="29"/>
      <c r="E38" s="30"/>
      <c r="F38" s="3"/>
      <c r="G38" s="31"/>
      <c r="H38" s="31"/>
      <c r="I38" s="32"/>
    </row>
    <row r="39" spans="1:10" x14ac:dyDescent="0.3">
      <c r="H39" s="13"/>
    </row>
    <row r="40" spans="1:10" x14ac:dyDescent="0.3">
      <c r="H40" s="13"/>
    </row>
    <row r="41" spans="1:10" x14ac:dyDescent="0.3">
      <c r="H41" s="13"/>
    </row>
    <row r="42" spans="1:10" x14ac:dyDescent="0.3">
      <c r="H42" s="13"/>
    </row>
  </sheetData>
  <autoFilter ref="A3:I33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zoomScaleNormal="100" workbookViewId="0">
      <selection activeCell="N3" sqref="N3"/>
    </sheetView>
  </sheetViews>
  <sheetFormatPr defaultColWidth="9" defaultRowHeight="15.75" x14ac:dyDescent="0.3"/>
  <cols>
    <col min="1" max="1" width="14.875" style="7" customWidth="1"/>
    <col min="2" max="2" width="18.875" style="7" bestFit="1" customWidth="1"/>
    <col min="3" max="3" width="12.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0" ht="16.5" thickBot="1" x14ac:dyDescent="0.35"/>
    <row r="2" spans="1:10" ht="45.6" customHeight="1" thickBot="1" x14ac:dyDescent="0.35">
      <c r="A2" s="27" t="s">
        <v>0</v>
      </c>
      <c r="B2" s="27" t="s">
        <v>21</v>
      </c>
      <c r="C2" s="27" t="s">
        <v>1</v>
      </c>
      <c r="D2" s="33" t="s">
        <v>22</v>
      </c>
      <c r="E2" s="34"/>
      <c r="F2" s="10" t="s">
        <v>5</v>
      </c>
      <c r="G2" s="14" t="s">
        <v>26</v>
      </c>
      <c r="H2" s="27" t="s">
        <v>6</v>
      </c>
      <c r="I2" s="10">
        <v>30</v>
      </c>
      <c r="J2"/>
    </row>
    <row r="3" spans="1:10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23</v>
      </c>
      <c r="I3" s="17" t="s">
        <v>13</v>
      </c>
      <c r="J3" s="59"/>
    </row>
    <row r="4" spans="1:10" ht="16.5" x14ac:dyDescent="0.3">
      <c r="A4" s="21">
        <v>45929</v>
      </c>
      <c r="B4" s="42" t="s">
        <v>27</v>
      </c>
      <c r="C4" s="26" t="s">
        <v>20</v>
      </c>
      <c r="D4" s="2">
        <v>31</v>
      </c>
      <c r="E4" s="11">
        <v>13.21</v>
      </c>
      <c r="F4" s="23">
        <v>8.49</v>
      </c>
      <c r="G4" s="22">
        <v>20</v>
      </c>
      <c r="H4" s="23">
        <v>8.48</v>
      </c>
      <c r="I4" s="24">
        <f>F4/H4</f>
        <v>1.0011792452830188</v>
      </c>
      <c r="J4" s="59"/>
    </row>
    <row r="5" spans="1:10" ht="16.5" x14ac:dyDescent="0.3">
      <c r="A5" s="21">
        <v>45929</v>
      </c>
      <c r="B5" s="42" t="s">
        <v>19</v>
      </c>
      <c r="C5" s="26" t="s">
        <v>20</v>
      </c>
      <c r="D5" s="2">
        <v>32</v>
      </c>
      <c r="E5" s="11">
        <v>13.25</v>
      </c>
      <c r="F5" s="23">
        <v>8.39</v>
      </c>
      <c r="G5" s="22">
        <v>20</v>
      </c>
      <c r="H5" s="23">
        <v>8.48</v>
      </c>
      <c r="I5" s="24">
        <f t="shared" ref="I5:I33" si="0">F5/H5</f>
        <v>0.98938679245283023</v>
      </c>
      <c r="J5" s="59"/>
    </row>
    <row r="6" spans="1:10" ht="16.5" x14ac:dyDescent="0.3">
      <c r="A6" s="51">
        <v>45929</v>
      </c>
      <c r="B6" s="52" t="s">
        <v>19</v>
      </c>
      <c r="C6" s="53" t="s">
        <v>20</v>
      </c>
      <c r="D6" s="54">
        <v>33</v>
      </c>
      <c r="E6" s="55">
        <v>13.26</v>
      </c>
      <c r="F6" s="56">
        <v>9.2899999999999991</v>
      </c>
      <c r="G6" s="57">
        <v>20</v>
      </c>
      <c r="H6" s="56">
        <v>8.48</v>
      </c>
      <c r="I6" s="58">
        <f t="shared" si="0"/>
        <v>1.0955188679245282</v>
      </c>
      <c r="J6" s="59"/>
    </row>
    <row r="7" spans="1:10" ht="16.5" x14ac:dyDescent="0.3">
      <c r="A7" s="43">
        <v>45929</v>
      </c>
      <c r="B7" s="44" t="s">
        <v>19</v>
      </c>
      <c r="C7" s="45" t="s">
        <v>20</v>
      </c>
      <c r="D7" s="46">
        <v>34</v>
      </c>
      <c r="E7" s="47">
        <v>13.19</v>
      </c>
      <c r="F7" s="48">
        <v>11.4</v>
      </c>
      <c r="G7" s="49">
        <v>20</v>
      </c>
      <c r="H7" s="48">
        <v>8.48</v>
      </c>
      <c r="I7" s="50">
        <f t="shared" si="0"/>
        <v>1.3443396226415094</v>
      </c>
      <c r="J7" s="59"/>
    </row>
    <row r="8" spans="1:10" ht="16.5" x14ac:dyDescent="0.3">
      <c r="A8" s="21">
        <v>45929</v>
      </c>
      <c r="B8" s="42" t="s">
        <v>19</v>
      </c>
      <c r="C8" s="26" t="s">
        <v>20</v>
      </c>
      <c r="D8" s="2">
        <v>35</v>
      </c>
      <c r="E8" s="11">
        <v>13.18</v>
      </c>
      <c r="F8" s="23">
        <v>8.1</v>
      </c>
      <c r="G8" s="22">
        <v>20</v>
      </c>
      <c r="H8" s="23">
        <v>8.48</v>
      </c>
      <c r="I8" s="24">
        <f t="shared" si="0"/>
        <v>0.95518867924528295</v>
      </c>
      <c r="J8" s="59"/>
    </row>
    <row r="9" spans="1:10" ht="16.5" x14ac:dyDescent="0.3">
      <c r="A9" s="21">
        <v>45929</v>
      </c>
      <c r="B9" s="42" t="s">
        <v>19</v>
      </c>
      <c r="C9" s="26" t="s">
        <v>20</v>
      </c>
      <c r="D9" s="2">
        <v>36</v>
      </c>
      <c r="E9" s="11">
        <v>13.21</v>
      </c>
      <c r="F9" s="23">
        <v>8.41</v>
      </c>
      <c r="G9" s="22">
        <v>20</v>
      </c>
      <c r="H9" s="23">
        <v>8.48</v>
      </c>
      <c r="I9" s="24">
        <f t="shared" si="0"/>
        <v>0.99174528301886788</v>
      </c>
      <c r="J9" s="59"/>
    </row>
    <row r="10" spans="1:10" ht="16.5" x14ac:dyDescent="0.3">
      <c r="A10" s="21">
        <v>45929</v>
      </c>
      <c r="B10" s="42" t="s">
        <v>19</v>
      </c>
      <c r="C10" s="26" t="s">
        <v>20</v>
      </c>
      <c r="D10" s="2">
        <v>37</v>
      </c>
      <c r="E10" s="11">
        <v>13.25</v>
      </c>
      <c r="F10" s="23">
        <v>8.35</v>
      </c>
      <c r="G10" s="22">
        <v>20</v>
      </c>
      <c r="H10" s="23">
        <v>8.48</v>
      </c>
      <c r="I10" s="24">
        <f t="shared" si="0"/>
        <v>0.9846698113207546</v>
      </c>
      <c r="J10" s="59"/>
    </row>
    <row r="11" spans="1:10" ht="16.5" x14ac:dyDescent="0.3">
      <c r="A11" s="21">
        <v>45929</v>
      </c>
      <c r="B11" s="42" t="s">
        <v>19</v>
      </c>
      <c r="C11" s="26" t="s">
        <v>20</v>
      </c>
      <c r="D11" s="2">
        <v>38</v>
      </c>
      <c r="E11" s="11">
        <v>13.19</v>
      </c>
      <c r="F11" s="23">
        <v>8.15</v>
      </c>
      <c r="G11" s="22">
        <v>20</v>
      </c>
      <c r="H11" s="23">
        <v>8.48</v>
      </c>
      <c r="I11" s="24">
        <f t="shared" si="0"/>
        <v>0.9610849056603773</v>
      </c>
      <c r="J11" s="59"/>
    </row>
    <row r="12" spans="1:10" ht="16.5" x14ac:dyDescent="0.3">
      <c r="A12" s="21">
        <v>45929</v>
      </c>
      <c r="B12" s="42" t="s">
        <v>19</v>
      </c>
      <c r="C12" s="26" t="s">
        <v>20</v>
      </c>
      <c r="D12" s="2">
        <v>39</v>
      </c>
      <c r="E12" s="11">
        <v>13.24</v>
      </c>
      <c r="F12" s="23">
        <v>8.1300000000000008</v>
      </c>
      <c r="G12" s="22">
        <v>20</v>
      </c>
      <c r="H12" s="23">
        <v>8.48</v>
      </c>
      <c r="I12" s="24">
        <f t="shared" si="0"/>
        <v>0.95872641509433965</v>
      </c>
      <c r="J12" s="59"/>
    </row>
    <row r="13" spans="1:10" ht="16.5" x14ac:dyDescent="0.3">
      <c r="A13" s="21">
        <v>45929</v>
      </c>
      <c r="B13" s="42" t="s">
        <v>19</v>
      </c>
      <c r="C13" s="26" t="s">
        <v>20</v>
      </c>
      <c r="D13" s="2">
        <v>40</v>
      </c>
      <c r="E13" s="11">
        <v>13.22</v>
      </c>
      <c r="F13" s="23">
        <v>8.5299999999999994</v>
      </c>
      <c r="G13" s="22">
        <v>20</v>
      </c>
      <c r="H13" s="23">
        <v>8.48</v>
      </c>
      <c r="I13" s="24">
        <f t="shared" si="0"/>
        <v>1.0058962264150941</v>
      </c>
      <c r="J13" s="59"/>
    </row>
    <row r="14" spans="1:10" ht="16.5" x14ac:dyDescent="0.3">
      <c r="A14" s="21">
        <v>45929</v>
      </c>
      <c r="B14" s="42" t="s">
        <v>19</v>
      </c>
      <c r="C14" s="26" t="s">
        <v>20</v>
      </c>
      <c r="D14" s="2">
        <v>41</v>
      </c>
      <c r="E14" s="11">
        <v>13.21</v>
      </c>
      <c r="F14" s="23">
        <v>8.31</v>
      </c>
      <c r="G14" s="22">
        <v>20</v>
      </c>
      <c r="H14" s="23">
        <v>8.48</v>
      </c>
      <c r="I14" s="24">
        <f t="shared" si="0"/>
        <v>0.97995283018867929</v>
      </c>
      <c r="J14" s="59"/>
    </row>
    <row r="15" spans="1:10" ht="16.5" x14ac:dyDescent="0.3">
      <c r="A15" s="21">
        <v>45929</v>
      </c>
      <c r="B15" s="42" t="s">
        <v>19</v>
      </c>
      <c r="C15" s="26" t="s">
        <v>20</v>
      </c>
      <c r="D15" s="2">
        <v>42</v>
      </c>
      <c r="E15" s="11">
        <v>13.24</v>
      </c>
      <c r="F15" s="23">
        <v>8.08</v>
      </c>
      <c r="G15" s="22">
        <v>20</v>
      </c>
      <c r="H15" s="23">
        <v>8.48</v>
      </c>
      <c r="I15" s="24">
        <f t="shared" si="0"/>
        <v>0.95283018867924529</v>
      </c>
      <c r="J15" s="59"/>
    </row>
    <row r="16" spans="1:10" ht="16.5" x14ac:dyDescent="0.3">
      <c r="A16" s="21">
        <v>45929</v>
      </c>
      <c r="B16" s="42" t="s">
        <v>19</v>
      </c>
      <c r="C16" s="26" t="s">
        <v>20</v>
      </c>
      <c r="D16" s="2">
        <v>43</v>
      </c>
      <c r="E16" s="11">
        <v>13.21</v>
      </c>
      <c r="F16" s="23">
        <v>8.1999999999999993</v>
      </c>
      <c r="G16" s="22">
        <v>20</v>
      </c>
      <c r="H16" s="23">
        <v>8.48</v>
      </c>
      <c r="I16" s="24">
        <f t="shared" si="0"/>
        <v>0.96698113207547154</v>
      </c>
      <c r="J16" s="59"/>
    </row>
    <row r="17" spans="1:10" ht="16.5" x14ac:dyDescent="0.3">
      <c r="A17" s="21">
        <v>45929</v>
      </c>
      <c r="B17" s="42" t="s">
        <v>19</v>
      </c>
      <c r="C17" s="26" t="s">
        <v>20</v>
      </c>
      <c r="D17" s="2">
        <v>44</v>
      </c>
      <c r="E17" s="11">
        <v>13.2</v>
      </c>
      <c r="F17" s="23">
        <v>8.2100000000000009</v>
      </c>
      <c r="G17" s="22">
        <v>20</v>
      </c>
      <c r="H17" s="23">
        <v>8.48</v>
      </c>
      <c r="I17" s="24">
        <f t="shared" si="0"/>
        <v>0.96816037735849059</v>
      </c>
      <c r="J17" s="59"/>
    </row>
    <row r="18" spans="1:10" ht="16.5" x14ac:dyDescent="0.3">
      <c r="A18" s="21">
        <v>45929</v>
      </c>
      <c r="B18" s="42" t="s">
        <v>19</v>
      </c>
      <c r="C18" s="26" t="s">
        <v>20</v>
      </c>
      <c r="D18" s="2">
        <v>45</v>
      </c>
      <c r="E18" s="11">
        <v>13.21</v>
      </c>
      <c r="F18" s="23">
        <v>8.24</v>
      </c>
      <c r="G18" s="22">
        <v>20</v>
      </c>
      <c r="H18" s="23">
        <v>8.48</v>
      </c>
      <c r="I18" s="24">
        <f t="shared" si="0"/>
        <v>0.97169811320754718</v>
      </c>
      <c r="J18" s="59"/>
    </row>
    <row r="19" spans="1:10" ht="16.5" x14ac:dyDescent="0.3">
      <c r="A19" s="21">
        <v>45929</v>
      </c>
      <c r="B19" s="42" t="s">
        <v>19</v>
      </c>
      <c r="C19" s="26" t="s">
        <v>20</v>
      </c>
      <c r="D19" s="2">
        <v>46</v>
      </c>
      <c r="E19" s="11">
        <v>13.17</v>
      </c>
      <c r="F19" s="23">
        <v>8.73</v>
      </c>
      <c r="G19" s="22">
        <v>20</v>
      </c>
      <c r="H19" s="23">
        <v>8.48</v>
      </c>
      <c r="I19" s="24">
        <f t="shared" si="0"/>
        <v>1.0294811320754718</v>
      </c>
      <c r="J19" s="59"/>
    </row>
    <row r="20" spans="1:10" ht="16.5" x14ac:dyDescent="0.3">
      <c r="A20" s="21">
        <v>45929</v>
      </c>
      <c r="B20" s="42" t="s">
        <v>19</v>
      </c>
      <c r="C20" s="26" t="s">
        <v>20</v>
      </c>
      <c r="D20" s="2">
        <v>47</v>
      </c>
      <c r="E20" s="11">
        <v>13.19</v>
      </c>
      <c r="F20" s="23">
        <v>8.2799999999999994</v>
      </c>
      <c r="G20" s="22">
        <v>20</v>
      </c>
      <c r="H20" s="23">
        <v>8.48</v>
      </c>
      <c r="I20" s="24">
        <f t="shared" si="0"/>
        <v>0.97641509433962248</v>
      </c>
      <c r="J20" s="59"/>
    </row>
    <row r="21" spans="1:10" ht="16.5" x14ac:dyDescent="0.3">
      <c r="A21" s="21">
        <v>45929</v>
      </c>
      <c r="B21" s="42" t="s">
        <v>19</v>
      </c>
      <c r="C21" s="26" t="s">
        <v>20</v>
      </c>
      <c r="D21" s="2">
        <v>48</v>
      </c>
      <c r="E21" s="11">
        <v>13.2</v>
      </c>
      <c r="F21" s="23">
        <v>8.25</v>
      </c>
      <c r="G21" s="22">
        <v>20</v>
      </c>
      <c r="H21" s="23">
        <v>8.48</v>
      </c>
      <c r="I21" s="24">
        <f t="shared" si="0"/>
        <v>0.972877358490566</v>
      </c>
      <c r="J21" s="59"/>
    </row>
    <row r="22" spans="1:10" ht="16.5" x14ac:dyDescent="0.3">
      <c r="A22" s="21">
        <v>45929</v>
      </c>
      <c r="B22" s="42" t="s">
        <v>19</v>
      </c>
      <c r="C22" s="26" t="s">
        <v>20</v>
      </c>
      <c r="D22" s="2">
        <v>49</v>
      </c>
      <c r="E22" s="11">
        <v>13.19</v>
      </c>
      <c r="F22" s="23">
        <v>8.2899999999999991</v>
      </c>
      <c r="G22" s="22">
        <v>20</v>
      </c>
      <c r="H22" s="23">
        <v>8.48</v>
      </c>
      <c r="I22" s="24">
        <f t="shared" si="0"/>
        <v>0.97759433962264131</v>
      </c>
      <c r="J22" s="59"/>
    </row>
    <row r="23" spans="1:10" ht="16.5" x14ac:dyDescent="0.3">
      <c r="A23" s="21">
        <v>45929</v>
      </c>
      <c r="B23" s="42" t="s">
        <v>19</v>
      </c>
      <c r="C23" s="26" t="s">
        <v>20</v>
      </c>
      <c r="D23" s="2">
        <v>50</v>
      </c>
      <c r="E23" s="11">
        <v>13.21</v>
      </c>
      <c r="F23" s="23">
        <v>8.6300000000000008</v>
      </c>
      <c r="G23" s="22">
        <v>20</v>
      </c>
      <c r="H23" s="23">
        <v>8.48</v>
      </c>
      <c r="I23" s="24">
        <f t="shared" si="0"/>
        <v>1.0176886792452831</v>
      </c>
      <c r="J23" s="59"/>
    </row>
    <row r="24" spans="1:10" ht="16.5" x14ac:dyDescent="0.3">
      <c r="A24" s="21">
        <v>45929</v>
      </c>
      <c r="B24" s="42" t="s">
        <v>19</v>
      </c>
      <c r="C24" s="26" t="s">
        <v>20</v>
      </c>
      <c r="D24" s="2">
        <v>51</v>
      </c>
      <c r="E24" s="11">
        <v>13.25</v>
      </c>
      <c r="F24" s="23">
        <v>8.25</v>
      </c>
      <c r="G24" s="22">
        <v>20</v>
      </c>
      <c r="H24" s="23">
        <v>8.48</v>
      </c>
      <c r="I24" s="24">
        <f t="shared" si="0"/>
        <v>0.972877358490566</v>
      </c>
      <c r="J24" s="59"/>
    </row>
    <row r="25" spans="1:10" ht="16.5" x14ac:dyDescent="0.3">
      <c r="A25" s="21">
        <v>45929</v>
      </c>
      <c r="B25" s="42" t="s">
        <v>19</v>
      </c>
      <c r="C25" s="26" t="s">
        <v>20</v>
      </c>
      <c r="D25" s="2">
        <v>52</v>
      </c>
      <c r="E25" s="11">
        <v>13.27</v>
      </c>
      <c r="F25" s="23">
        <v>8.43</v>
      </c>
      <c r="G25" s="22">
        <v>20</v>
      </c>
      <c r="H25" s="23">
        <v>8.48</v>
      </c>
      <c r="I25" s="24">
        <f t="shared" si="0"/>
        <v>0.99410377358490554</v>
      </c>
      <c r="J25" s="59"/>
    </row>
    <row r="26" spans="1:10" ht="16.5" x14ac:dyDescent="0.3">
      <c r="A26" s="21">
        <v>45929</v>
      </c>
      <c r="B26" s="42" t="s">
        <v>19</v>
      </c>
      <c r="C26" s="26" t="s">
        <v>20</v>
      </c>
      <c r="D26" s="2">
        <v>53</v>
      </c>
      <c r="E26" s="11">
        <v>13.21</v>
      </c>
      <c r="F26" s="23">
        <v>8.36</v>
      </c>
      <c r="G26" s="22">
        <v>20</v>
      </c>
      <c r="H26" s="23">
        <v>8.48</v>
      </c>
      <c r="I26" s="24">
        <f t="shared" si="0"/>
        <v>0.98584905660377342</v>
      </c>
      <c r="J26" s="59"/>
    </row>
    <row r="27" spans="1:10" ht="16.5" x14ac:dyDescent="0.3">
      <c r="A27" s="21">
        <v>45929</v>
      </c>
      <c r="B27" s="42" t="s">
        <v>19</v>
      </c>
      <c r="C27" s="26" t="s">
        <v>20</v>
      </c>
      <c r="D27" s="2">
        <v>54</v>
      </c>
      <c r="E27" s="11">
        <v>13.2</v>
      </c>
      <c r="F27" s="23">
        <v>8.2799999999999994</v>
      </c>
      <c r="G27" s="22">
        <v>20</v>
      </c>
      <c r="H27" s="23">
        <v>8.48</v>
      </c>
      <c r="I27" s="24">
        <f t="shared" si="0"/>
        <v>0.97641509433962248</v>
      </c>
      <c r="J27" s="59"/>
    </row>
    <row r="28" spans="1:10" ht="16.5" x14ac:dyDescent="0.3">
      <c r="A28" s="21">
        <v>45929</v>
      </c>
      <c r="B28" s="42" t="s">
        <v>19</v>
      </c>
      <c r="C28" s="26" t="s">
        <v>20</v>
      </c>
      <c r="D28" s="2">
        <v>55</v>
      </c>
      <c r="E28" s="11">
        <v>13.23</v>
      </c>
      <c r="F28" s="23">
        <v>8.58</v>
      </c>
      <c r="G28" s="22">
        <v>20</v>
      </c>
      <c r="H28" s="23">
        <v>8.48</v>
      </c>
      <c r="I28" s="24">
        <f t="shared" si="0"/>
        <v>1.0117924528301887</v>
      </c>
      <c r="J28" s="59"/>
    </row>
    <row r="29" spans="1:10" ht="16.5" x14ac:dyDescent="0.3">
      <c r="A29" s="21">
        <v>45929</v>
      </c>
      <c r="B29" s="42" t="s">
        <v>19</v>
      </c>
      <c r="C29" s="26" t="s">
        <v>20</v>
      </c>
      <c r="D29" s="2">
        <v>56</v>
      </c>
      <c r="E29" s="11">
        <v>13.22</v>
      </c>
      <c r="F29" s="23">
        <v>8.75</v>
      </c>
      <c r="G29" s="22">
        <v>20</v>
      </c>
      <c r="H29" s="23">
        <v>8.48</v>
      </c>
      <c r="I29" s="24">
        <f t="shared" si="0"/>
        <v>1.0318396226415094</v>
      </c>
      <c r="J29" s="59"/>
    </row>
    <row r="30" spans="1:10" ht="16.5" x14ac:dyDescent="0.3">
      <c r="A30" s="21">
        <v>45929</v>
      </c>
      <c r="B30" s="42" t="s">
        <v>19</v>
      </c>
      <c r="C30" s="26" t="s">
        <v>20</v>
      </c>
      <c r="D30" s="2">
        <v>57</v>
      </c>
      <c r="E30" s="11">
        <v>13.21</v>
      </c>
      <c r="F30" s="23">
        <v>8.31</v>
      </c>
      <c r="G30" s="22">
        <v>20</v>
      </c>
      <c r="H30" s="23">
        <v>8.48</v>
      </c>
      <c r="I30" s="24">
        <f t="shared" si="0"/>
        <v>0.97995283018867929</v>
      </c>
      <c r="J30" s="59"/>
    </row>
    <row r="31" spans="1:10" ht="16.5" x14ac:dyDescent="0.3">
      <c r="A31" s="21">
        <v>45929</v>
      </c>
      <c r="B31" s="42" t="s">
        <v>19</v>
      </c>
      <c r="C31" s="26" t="s">
        <v>20</v>
      </c>
      <c r="D31" s="2">
        <v>58</v>
      </c>
      <c r="E31" s="11">
        <v>13.25</v>
      </c>
      <c r="F31" s="23">
        <v>8.41</v>
      </c>
      <c r="G31" s="22">
        <v>20</v>
      </c>
      <c r="H31" s="23">
        <v>8.48</v>
      </c>
      <c r="I31" s="24">
        <f t="shared" si="0"/>
        <v>0.99174528301886788</v>
      </c>
      <c r="J31" s="59"/>
    </row>
    <row r="32" spans="1:10" ht="16.5" x14ac:dyDescent="0.3">
      <c r="A32" s="21">
        <v>45929</v>
      </c>
      <c r="B32" s="42" t="s">
        <v>19</v>
      </c>
      <c r="C32" s="26" t="s">
        <v>20</v>
      </c>
      <c r="D32" s="2">
        <v>59</v>
      </c>
      <c r="E32" s="11">
        <v>13.24</v>
      </c>
      <c r="F32" s="23">
        <v>8.19</v>
      </c>
      <c r="G32" s="22">
        <v>20</v>
      </c>
      <c r="H32" s="23">
        <v>8.48</v>
      </c>
      <c r="I32" s="24">
        <f t="shared" si="0"/>
        <v>0.96580188679245271</v>
      </c>
      <c r="J32" s="59"/>
    </row>
    <row r="33" spans="1:10" ht="16.5" x14ac:dyDescent="0.3">
      <c r="A33" s="21">
        <v>45929</v>
      </c>
      <c r="B33" s="42" t="s">
        <v>19</v>
      </c>
      <c r="C33" s="26" t="s">
        <v>20</v>
      </c>
      <c r="D33" s="2">
        <v>60</v>
      </c>
      <c r="E33" s="11">
        <v>13.22</v>
      </c>
      <c r="F33" s="23">
        <v>8.26</v>
      </c>
      <c r="G33" s="22">
        <v>20</v>
      </c>
      <c r="H33" s="23">
        <v>8.48</v>
      </c>
      <c r="I33" s="24">
        <f t="shared" si="0"/>
        <v>0.97405660377358483</v>
      </c>
      <c r="J33" s="59"/>
    </row>
    <row r="34" spans="1:10" ht="16.5" x14ac:dyDescent="0.3">
      <c r="A34" s="38" t="s">
        <v>17</v>
      </c>
      <c r="B34" s="39"/>
      <c r="C34" s="39"/>
      <c r="D34" s="40"/>
      <c r="E34" s="4">
        <f>AVERAGE(E4:E33)</f>
        <v>13.217666666666668</v>
      </c>
      <c r="F34" s="4">
        <f>AVERAGE(F4:F33)</f>
        <v>8.4760000000000009</v>
      </c>
      <c r="G34" s="60"/>
      <c r="H34" s="60"/>
      <c r="I34" s="15">
        <f>AVERAGE(I4:I33)</f>
        <v>0.99952830188679243</v>
      </c>
      <c r="J34" s="59"/>
    </row>
    <row r="35" spans="1:10" ht="16.5" x14ac:dyDescent="0.3">
      <c r="A35" s="38" t="s">
        <v>14</v>
      </c>
      <c r="B35" s="39"/>
      <c r="C35" s="39"/>
      <c r="D35" s="40"/>
      <c r="E35" s="4">
        <f>MAX(E4:E33)</f>
        <v>13.27</v>
      </c>
      <c r="F35" s="4">
        <f>MAX(F4:F33)</f>
        <v>11.4</v>
      </c>
      <c r="G35" s="5"/>
      <c r="H35" s="6"/>
      <c r="I35" s="15">
        <f>MAX(I4:I33)</f>
        <v>1.3443396226415094</v>
      </c>
      <c r="J35" s="59"/>
    </row>
    <row r="36" spans="1:10" ht="16.5" x14ac:dyDescent="0.3">
      <c r="A36" s="38" t="s">
        <v>15</v>
      </c>
      <c r="B36" s="39"/>
      <c r="C36" s="39"/>
      <c r="D36" s="40"/>
      <c r="E36" s="4">
        <f>MIN(E4:E33)</f>
        <v>13.17</v>
      </c>
      <c r="F36" s="4">
        <f>MIN(F4:F33)</f>
        <v>8.08</v>
      </c>
      <c r="G36" s="5"/>
      <c r="H36" s="6"/>
      <c r="I36" s="15">
        <f>MIN(I4:I33)</f>
        <v>0.95283018867924529</v>
      </c>
      <c r="J36" s="59"/>
    </row>
    <row r="37" spans="1:10" ht="236.25" customHeight="1" x14ac:dyDescent="0.3">
      <c r="A37" s="1" t="s">
        <v>9</v>
      </c>
      <c r="B37" s="41" t="s">
        <v>24</v>
      </c>
      <c r="C37" s="29"/>
      <c r="D37" s="29"/>
      <c r="E37" s="30"/>
      <c r="F37" s="3" t="s">
        <v>10</v>
      </c>
      <c r="G37" s="29"/>
      <c r="H37" s="29"/>
      <c r="I37" s="30"/>
      <c r="J37" s="59"/>
    </row>
    <row r="38" spans="1:10" ht="195.75" customHeight="1" x14ac:dyDescent="0.3">
      <c r="A38" s="3" t="s">
        <v>11</v>
      </c>
      <c r="B38" s="28"/>
      <c r="C38" s="29"/>
      <c r="D38" s="29"/>
      <c r="E38" s="30"/>
      <c r="F38" s="3"/>
      <c r="G38" s="31"/>
      <c r="H38" s="31"/>
      <c r="I38" s="32"/>
    </row>
    <row r="39" spans="1:10" x14ac:dyDescent="0.3">
      <c r="H39" s="13"/>
    </row>
    <row r="40" spans="1:10" x14ac:dyDescent="0.3">
      <c r="H40" s="13"/>
    </row>
    <row r="41" spans="1:10" x14ac:dyDescent="0.3">
      <c r="H41" s="13"/>
    </row>
    <row r="42" spans="1:10" x14ac:dyDescent="0.3">
      <c r="H42" s="13"/>
    </row>
  </sheetData>
  <autoFilter ref="A3:I33"/>
  <mergeCells count="8">
    <mergeCell ref="B38:E38"/>
    <mergeCell ref="G38:I38"/>
    <mergeCell ref="D2:E2"/>
    <mergeCell ref="A34:D34"/>
    <mergeCell ref="A35:D35"/>
    <mergeCell ref="A36:D36"/>
    <mergeCell ref="B37:E37"/>
    <mergeCell ref="G37:I37"/>
  </mergeCells>
  <phoneticPr fontId="19" type="noConversion"/>
  <pageMargins left="0.7" right="0.7" top="0.75" bottom="0.75" header="0.3" footer="0.3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UPS1호기</vt:lpstr>
      <vt:lpstr>UPS2호기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2025-07-23T23:37:32Z</cp:lastPrinted>
  <dcterms:created xsi:type="dcterms:W3CDTF">2013-07-23T07:01:33Z</dcterms:created>
  <dcterms:modified xsi:type="dcterms:W3CDTF">2025-09-30T04:31:29Z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