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1570" windowHeight="5385"/>
  </bookViews>
  <sheets>
    <sheet name="LSM 정류기" sheetId="16" r:id="rId1"/>
    <sheet name="LSE 초고압동 정류기" sheetId="24" r:id="rId2"/>
    <sheet name="LSE 유틸리티동 정류기" sheetId="13" r:id="rId3"/>
    <sheet name="LSE 유틸리티동 발전기" sheetId="15" r:id="rId4"/>
    <sheet name="LSE 태양광발전 정류기" sheetId="18" r:id="rId5"/>
    <sheet name="LSE(HVDC) 유틸리티동 LVREC" sheetId="23" r:id="rId6"/>
  </sheets>
  <definedNames>
    <definedName name="_xlnm._FilterDatabase" localSheetId="3" hidden="1">'LSE 유틸리티동 발전기'!$A$3:$I$5</definedName>
    <definedName name="_xlnm._FilterDatabase" localSheetId="2" hidden="1">'LSE 유틸리티동 정류기'!$A$3:$I$12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I8" i="15" l="1"/>
  <c r="F8" i="15"/>
  <c r="E8" i="15"/>
  <c r="F15" i="18"/>
  <c r="E15" i="18"/>
  <c r="F14" i="18"/>
  <c r="E14" i="18"/>
  <c r="F13" i="18"/>
  <c r="E13" i="18"/>
  <c r="I12" i="18"/>
  <c r="I11" i="18"/>
  <c r="I10" i="18"/>
  <c r="I9" i="18"/>
  <c r="I8" i="18"/>
  <c r="I7" i="18"/>
  <c r="I6" i="18"/>
  <c r="I5" i="18"/>
  <c r="I4" i="18"/>
  <c r="I6" i="15"/>
  <c r="I7" i="15"/>
  <c r="I5" i="15"/>
  <c r="F15" i="24"/>
  <c r="E15" i="24"/>
  <c r="F14" i="24"/>
  <c r="E14" i="24"/>
  <c r="F13" i="24"/>
  <c r="E13" i="24"/>
  <c r="I12" i="24"/>
  <c r="I11" i="24"/>
  <c r="I10" i="24"/>
  <c r="I9" i="24"/>
  <c r="I8" i="24"/>
  <c r="I7" i="24"/>
  <c r="I6" i="24"/>
  <c r="I5" i="24"/>
  <c r="I4" i="24"/>
  <c r="F15" i="16"/>
  <c r="E15" i="16"/>
  <c r="F14" i="16"/>
  <c r="E14" i="16"/>
  <c r="F13" i="16"/>
  <c r="E13" i="16"/>
  <c r="I12" i="16"/>
  <c r="I11" i="16"/>
  <c r="I10" i="16"/>
  <c r="I9" i="16"/>
  <c r="I8" i="16"/>
  <c r="I7" i="16"/>
  <c r="I6" i="16"/>
  <c r="I5" i="16"/>
  <c r="I4" i="16"/>
  <c r="F61" i="23"/>
  <c r="E61" i="23"/>
  <c r="F60" i="23"/>
  <c r="E60" i="23"/>
  <c r="F59" i="23"/>
  <c r="E59" i="23"/>
  <c r="I58" i="23"/>
  <c r="I57" i="23"/>
  <c r="I56" i="23"/>
  <c r="I55" i="23"/>
  <c r="I54" i="23"/>
  <c r="I53" i="23"/>
  <c r="I52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I13" i="18" l="1"/>
  <c r="I15" i="18"/>
  <c r="I15" i="24"/>
  <c r="I13" i="16"/>
  <c r="I15" i="16"/>
  <c r="I14" i="16"/>
  <c r="I60" i="23"/>
  <c r="I14" i="18"/>
  <c r="I13" i="24"/>
  <c r="I14" i="24"/>
  <c r="E13" i="13" l="1"/>
  <c r="F10" i="15" l="1"/>
  <c r="E10" i="15"/>
  <c r="F9" i="15"/>
  <c r="E9" i="15"/>
  <c r="I4" i="15"/>
  <c r="I10" i="15" l="1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<sst xmlns="http://schemas.openxmlformats.org/spreadsheetml/2006/main" count="364" uniqueCount="56">
  <si>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</si>
  <si>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</si>
  <si>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</si>
  <si>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</si>
  <si>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</si>
  <si>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</si>
  <si>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</si>
  <si>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</si>
  <si>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</si>
  <si>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</si>
  <si>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</si>
  <si>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</si>
  <si>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</si>
  <si>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</si>
  <si>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</si>
  <si>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</si>
  <si>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</si>
  <si>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</si>
  <si>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</si>
  <si>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</si>
  <si>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내부저항(mΩ)</t>
    <phoneticPr fontId="19" type="noConversion"/>
  </si>
  <si>
    <t>수 량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</si>
  <si>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</si>
  <si>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</si>
  <si>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</si>
  <si>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2022.02.14</t>
    <phoneticPr fontId="19" type="noConversion"/>
  </si>
  <si>
    <t>LS일렉트릭</t>
    <phoneticPr fontId="19" type="noConversion"/>
  </si>
  <si>
    <t>LSM 정류기</t>
    <phoneticPr fontId="19" type="noConversion"/>
  </si>
  <si>
    <t>LS일렉트릭</t>
    <phoneticPr fontId="19" type="noConversion"/>
  </si>
  <si>
    <t>LSE초고압동 정류기</t>
    <phoneticPr fontId="19" type="noConversion"/>
  </si>
  <si>
    <r>
      <t>1. 고정형 전지 BS차원에서 점검 진행
2. 내부저항 및 충전전압 : 이상없음
  →2.31~2.50m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대비 100~109% 수준) /     13.30V/EA 
3. 기대수명(4~5년)도래에 따른 교체 권유 
</t>
    </r>
    <phoneticPr fontId="19" type="noConversion"/>
  </si>
  <si>
    <t>LS일렉트릭</t>
    <phoneticPr fontId="19" type="noConversion"/>
  </si>
  <si>
    <t>LSE유틸리티동 정류기</t>
    <phoneticPr fontId="19" type="noConversion"/>
  </si>
  <si>
    <t>RP200-12</t>
    <phoneticPr fontId="19" type="noConversion"/>
  </si>
  <si>
    <t>ESP200-12</t>
    <phoneticPr fontId="19" type="noConversion"/>
  </si>
  <si>
    <t>ESP200-12</t>
    <phoneticPr fontId="19" type="noConversion"/>
  </si>
  <si>
    <t>ESP200-12</t>
    <phoneticPr fontId="19" type="noConversion"/>
  </si>
  <si>
    <t>2020.01.11</t>
    <phoneticPr fontId="19" type="noConversion"/>
  </si>
  <si>
    <t>LS일렉트릭</t>
    <phoneticPr fontId="19" type="noConversion"/>
  </si>
  <si>
    <t xml:space="preserve">LSE유틸리티동 발전기 </t>
    <phoneticPr fontId="19" type="noConversion"/>
  </si>
  <si>
    <t>평균</t>
    <phoneticPr fontId="19" type="noConversion"/>
  </si>
  <si>
    <t>Hi-Ca65</t>
    <phoneticPr fontId="19" type="noConversion"/>
  </si>
  <si>
    <t>2022.02.18</t>
    <phoneticPr fontId="19" type="noConversion"/>
  </si>
  <si>
    <t>LS일렉트릭</t>
    <phoneticPr fontId="19" type="noConversion"/>
  </si>
  <si>
    <t>LSE태양광발전 정류기</t>
    <phoneticPr fontId="19" type="noConversion"/>
  </si>
  <si>
    <t>제조사 문의</t>
    <phoneticPr fontId="19" type="noConversion"/>
  </si>
  <si>
    <r>
      <t>1. 고정형 전지 BS차원에서 점검 진행
2. 내부저항 및 충전전압 : 제조사 문의
  →5.47~6.16m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12.57V/EA (당사 기준 권장 부동충전 전압
13.1~13.2V(25℃기준)
3. 3.기대수명(3년) 초과에 따른 교체 권유 → 제조사 문의 
</t>
    </r>
    <phoneticPr fontId="19" type="noConversion"/>
  </si>
  <si>
    <t>MSB100</t>
    <phoneticPr fontId="19" type="noConversion"/>
  </si>
  <si>
    <t>2022.04.29</t>
    <phoneticPr fontId="19" type="noConversion"/>
  </si>
  <si>
    <t>LS일렉트릭</t>
    <phoneticPr fontId="19" type="noConversion"/>
  </si>
  <si>
    <t>LSE(HVDC)유틸리티동LV/REC</t>
    <phoneticPr fontId="19" type="noConversion"/>
  </si>
  <si>
    <r>
      <t>1. 고정형 전지 BS차원에서 점검 진행
2. 내부저항 및 전압 : 이상없음
  →2.31~2.33m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2.8mΩ 대비 102~108% 수준) /
13.20V/EA
3.기대수명(3년) 초과에 따른 교체 권유
</t>
    </r>
    <phoneticPr fontId="19" type="noConversion"/>
  </si>
  <si>
    <r>
      <t>1. 고정형 전지 BS차원에서 점검 진행
2. 내부저항 및 충전전압 : 과충전
  →2.50~2.64m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대비 109~115% 수준) /     13.63V/EA(권장 부동충전 전압 13.32V/EA) 과충전으로 부동
충전 전압 조정 관리 권고
3. 기대수명(4~5년)도래에 따른 교체 권유  
</t>
    </r>
    <phoneticPr fontId="19" type="noConversion"/>
  </si>
  <si>
    <r>
      <t>1. 고정형 전지 BS차원에서 점검 진행
2. 내부저항 및 충전전압 : 과충전
  →2.45~2.58m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대비 107~112% 수준) /     13.66V/EA(권장 부동충전 전압 13.32V/EA) 과충전으로 부동
충전 전압 조정 관리 권고
3. 기대수명(4~5년)도래에 따른 교체 권유  
</t>
    </r>
    <phoneticPr fontId="19" type="noConversion"/>
  </si>
  <si>
    <t xml:space="preserve">1. 고정형 전지 BS차원에서 점검 진행(공간 협소로 일부 전지
    측정 불가)
2. 전압 및 내부저항 : 이상없음
→2.18~2.21mΩ(참고치 0.51mΩ 대비 117~137% 수준) /
2.19V/EA
3.기대수명(5~6년) 도래에 따른 교체 권유
</t>
    <phoneticPr fontId="19" type="noConversion"/>
  </si>
  <si>
    <t>공간협소 측정불가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</si>
</sst>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  <font>
      <sz val="7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0" fontId="20" fillId="0" borderId="14" xfId="42" applyFont="1" applyFill="1" applyBorder="1" applyAlignment="1">
      <alignment horizontal="center" vertical="center" shrinkToFit="1"/>
    </xf>
    <xf numFmtId="0" fontId="20" fillId="0" borderId="15" xfId="42" applyFont="1" applyFill="1" applyBorder="1" applyAlignment="1">
      <alignment horizontal="center" vertical="center" shrinkToFit="1"/>
    </xf>
    <xf numFmtId="0" fontId="20" fillId="0" borderId="16" xfId="42" applyFont="1" applyFill="1" applyBorder="1" applyAlignment="1">
      <alignment horizontal="center" vertical="center" shrinkToFit="1"/>
    </xf>
    <xf numFmtId="0" fontId="25" fillId="0" borderId="13" xfId="42" applyFont="1" applyFill="1" applyBorder="1" applyAlignment="1">
      <alignment horizontal="center" vertical="center"/>
    </xf>
    <xf numFmtId="179" fontId="20" fillId="0" borderId="14" xfId="0" applyNumberFormat="1" applyFont="1" applyBorder="1" applyAlignment="1">
      <alignment horizontal="center" vertical="center"/>
    </xf>
    <xf numFmtId="179" fontId="20" fillId="0" borderId="16" xfId="0" applyNumberFormat="1" applyFont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501815" y="7630446"/>
          <a:ext cx="1343059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647700</xdr:colOff>
      <xdr:row>16</xdr:row>
      <xdr:rowOff>66676</xdr:rowOff>
    </xdr:from>
    <xdr:to>
      <xdr:col>3</xdr:col>
      <xdr:colOff>571500</xdr:colOff>
      <xdr:row>16</xdr:row>
      <xdr:rowOff>2428876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5562601"/>
          <a:ext cx="2419350" cy="236220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457204</xdr:colOff>
      <xdr:row>16</xdr:row>
      <xdr:rowOff>218992</xdr:rowOff>
    </xdr:from>
    <xdr:to>
      <xdr:col>8</xdr:col>
      <xdr:colOff>1409700</xdr:colOff>
      <xdr:row>16</xdr:row>
      <xdr:rowOff>2028828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253247" y="5072024"/>
          <a:ext cx="1809836" cy="30956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501815" y="7630446"/>
          <a:ext cx="1343059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752475</xdr:colOff>
      <xdr:row>16</xdr:row>
      <xdr:rowOff>66675</xdr:rowOff>
    </xdr:from>
    <xdr:to>
      <xdr:col>3</xdr:col>
      <xdr:colOff>581024</xdr:colOff>
      <xdr:row>16</xdr:row>
      <xdr:rowOff>2428875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950" y="5562600"/>
          <a:ext cx="2324099" cy="2362200"/>
        </a:xfrm>
        <a:prstGeom prst="rect">
          <a:avLst/>
        </a:prstGeom>
      </xdr:spPr>
    </xdr:pic>
    <xdr:clientData/>
  </xdr:twoCellAnchor>
  <xdr:twoCellAnchor editAs="oneCell">
    <xdr:from>
      <xdr:col>6</xdr:col>
      <xdr:colOff>752479</xdr:colOff>
      <xdr:row>16</xdr:row>
      <xdr:rowOff>123755</xdr:rowOff>
    </xdr:from>
    <xdr:to>
      <xdr:col>8</xdr:col>
      <xdr:colOff>914403</xdr:colOff>
      <xdr:row>16</xdr:row>
      <xdr:rowOff>2152653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043705" y="5481604"/>
          <a:ext cx="2028898" cy="2305049"/>
        </a:xfrm>
        <a:prstGeom prst="rect">
          <a:avLst/>
        </a:prstGeom>
      </xdr:spPr>
    </xdr:pic>
    <xdr:clientData/>
  </xdr:twoCellAnchor>
  <xdr:twoCellAnchor editAs="oneCell">
    <xdr:from>
      <xdr:col>6</xdr:col>
      <xdr:colOff>781050</xdr:colOff>
      <xdr:row>15</xdr:row>
      <xdr:rowOff>28575</xdr:rowOff>
    </xdr:from>
    <xdr:to>
      <xdr:col>8</xdr:col>
      <xdr:colOff>857250</xdr:colOff>
      <xdr:row>15</xdr:row>
      <xdr:rowOff>1771650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34200" y="3724275"/>
          <a:ext cx="2219325" cy="1743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368419</xdr:colOff>
      <xdr:row>16</xdr:row>
      <xdr:rowOff>2109673</xdr:rowOff>
    </xdr:from>
    <xdr:to>
      <xdr:col>7</xdr:col>
      <xdr:colOff>863339</xdr:colOff>
      <xdr:row>16</xdr:row>
      <xdr:rowOff>2443945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6522397" y="7567912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712305</xdr:colOff>
      <xdr:row>16</xdr:row>
      <xdr:rowOff>41414</xdr:rowOff>
    </xdr:from>
    <xdr:to>
      <xdr:col>3</xdr:col>
      <xdr:colOff>207064</xdr:colOff>
      <xdr:row>16</xdr:row>
      <xdr:rowOff>2459936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7022" y="5499653"/>
          <a:ext cx="1987825" cy="2418522"/>
        </a:xfrm>
        <a:prstGeom prst="rect">
          <a:avLst/>
        </a:prstGeom>
      </xdr:spPr>
    </xdr:pic>
    <xdr:clientData/>
  </xdr:twoCellAnchor>
  <xdr:twoCellAnchor editAs="oneCell">
    <xdr:from>
      <xdr:col>6</xdr:col>
      <xdr:colOff>49695</xdr:colOff>
      <xdr:row>15</xdr:row>
      <xdr:rowOff>16566</xdr:rowOff>
    </xdr:from>
    <xdr:to>
      <xdr:col>7</xdr:col>
      <xdr:colOff>1100107</xdr:colOff>
      <xdr:row>15</xdr:row>
      <xdr:rowOff>1772479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03673" y="3677479"/>
          <a:ext cx="1895238" cy="1755913"/>
        </a:xfrm>
        <a:prstGeom prst="rect">
          <a:avLst/>
        </a:prstGeom>
      </xdr:spPr>
    </xdr:pic>
    <xdr:clientData/>
  </xdr:twoCellAnchor>
  <xdr:twoCellAnchor editAs="oneCell">
    <xdr:from>
      <xdr:col>6</xdr:col>
      <xdr:colOff>63041</xdr:colOff>
      <xdr:row>16</xdr:row>
      <xdr:rowOff>405847</xdr:rowOff>
    </xdr:from>
    <xdr:to>
      <xdr:col>7</xdr:col>
      <xdr:colOff>1200983</xdr:colOff>
      <xdr:row>16</xdr:row>
      <xdr:rowOff>2054086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6384283" y="5696822"/>
          <a:ext cx="1648239" cy="1982768"/>
        </a:xfrm>
        <a:prstGeom prst="rect">
          <a:avLst/>
        </a:prstGeom>
      </xdr:spPr>
    </xdr:pic>
    <xdr:clientData/>
  </xdr:twoCellAnchor>
  <xdr:twoCellAnchor editAs="oneCell">
    <xdr:from>
      <xdr:col>7</xdr:col>
      <xdr:colOff>1274304</xdr:colOff>
      <xdr:row>16</xdr:row>
      <xdr:rowOff>415346</xdr:rowOff>
    </xdr:from>
    <xdr:to>
      <xdr:col>8</xdr:col>
      <xdr:colOff>1886979</xdr:colOff>
      <xdr:row>16</xdr:row>
      <xdr:rowOff>2045803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5400000">
          <a:off x="8410260" y="5736433"/>
          <a:ext cx="1630457" cy="1904762"/>
        </a:xfrm>
        <a:prstGeom prst="rect">
          <a:avLst/>
        </a:prstGeom>
      </xdr:spPr>
    </xdr:pic>
    <xdr:clientData/>
  </xdr:twoCellAnchor>
  <xdr:twoCellAnchor editAs="oneCell">
    <xdr:from>
      <xdr:col>7</xdr:col>
      <xdr:colOff>1177825</xdr:colOff>
      <xdr:row>15</xdr:row>
      <xdr:rowOff>23156</xdr:rowOff>
    </xdr:from>
    <xdr:to>
      <xdr:col>8</xdr:col>
      <xdr:colOff>1921566</xdr:colOff>
      <xdr:row>15</xdr:row>
      <xdr:rowOff>1416330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8497956" y="3362742"/>
          <a:ext cx="1393174" cy="2035828"/>
        </a:xfrm>
        <a:prstGeom prst="rect">
          <a:avLst/>
        </a:prstGeom>
      </xdr:spPr>
    </xdr:pic>
    <xdr:clientData/>
  </xdr:twoCellAnchor>
  <xdr:twoCellAnchor>
    <xdr:from>
      <xdr:col>8</xdr:col>
      <xdr:colOff>289892</xdr:colOff>
      <xdr:row>15</xdr:row>
      <xdr:rowOff>1466021</xdr:rowOff>
    </xdr:from>
    <xdr:to>
      <xdr:col>8</xdr:col>
      <xdr:colOff>1629638</xdr:colOff>
      <xdr:row>15</xdr:row>
      <xdr:rowOff>1731065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8580783" y="5126934"/>
          <a:ext cx="1339746" cy="2650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총 전압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248478</xdr:colOff>
      <xdr:row>16</xdr:row>
      <xdr:rowOff>2095500</xdr:rowOff>
    </xdr:from>
    <xdr:to>
      <xdr:col>8</xdr:col>
      <xdr:colOff>1588224</xdr:colOff>
      <xdr:row>16</xdr:row>
      <xdr:rowOff>2429772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8539369" y="7553739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셀 전압 및 내부저항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1055213</xdr:colOff>
      <xdr:row>11</xdr:row>
      <xdr:rowOff>2117955</xdr:rowOff>
    </xdr:from>
    <xdr:to>
      <xdr:col>2</xdr:col>
      <xdr:colOff>1219491</xdr:colOff>
      <xdr:row>11</xdr:row>
      <xdr:rowOff>2450322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189930" y="6126738"/>
          <a:ext cx="1332126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107674</xdr:colOff>
      <xdr:row>11</xdr:row>
      <xdr:rowOff>182217</xdr:rowOff>
    </xdr:from>
    <xdr:to>
      <xdr:col>8</xdr:col>
      <xdr:colOff>1475523</xdr:colOff>
      <xdr:row>11</xdr:row>
      <xdr:rowOff>2343978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61652" y="4605130"/>
          <a:ext cx="3504762" cy="2161761"/>
        </a:xfrm>
        <a:prstGeom prst="rect">
          <a:avLst/>
        </a:prstGeom>
      </xdr:spPr>
    </xdr:pic>
    <xdr:clientData/>
  </xdr:twoCellAnchor>
  <xdr:twoCellAnchor editAs="oneCell">
    <xdr:from>
      <xdr:col>1</xdr:col>
      <xdr:colOff>289891</xdr:colOff>
      <xdr:row>11</xdr:row>
      <xdr:rowOff>215346</xdr:rowOff>
    </xdr:from>
    <xdr:to>
      <xdr:col>4</xdr:col>
      <xdr:colOff>91108</xdr:colOff>
      <xdr:row>11</xdr:row>
      <xdr:rowOff>1969827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1424608" y="4638259"/>
          <a:ext cx="2981739" cy="1754481"/>
        </a:xfrm>
        <a:prstGeom prst="rect">
          <a:avLst/>
        </a:prstGeom>
      </xdr:spPr>
    </xdr:pic>
    <xdr:clientData/>
  </xdr:twoCellAnchor>
  <xdr:twoCellAnchor editAs="oneCell">
    <xdr:from>
      <xdr:col>6</xdr:col>
      <xdr:colOff>231914</xdr:colOff>
      <xdr:row>10</xdr:row>
      <xdr:rowOff>87491</xdr:rowOff>
    </xdr:from>
    <xdr:to>
      <xdr:col>8</xdr:col>
      <xdr:colOff>1383199</xdr:colOff>
      <xdr:row>10</xdr:row>
      <xdr:rowOff>1714502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7216485" y="1882485"/>
          <a:ext cx="1627011" cy="328819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501815" y="7630446"/>
          <a:ext cx="1343059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819150</xdr:colOff>
      <xdr:row>16</xdr:row>
      <xdr:rowOff>57150</xdr:rowOff>
    </xdr:from>
    <xdr:to>
      <xdr:col>3</xdr:col>
      <xdr:colOff>228599</xdr:colOff>
      <xdr:row>16</xdr:row>
      <xdr:rowOff>2447925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2625" y="5553075"/>
          <a:ext cx="1904999" cy="2390775"/>
        </a:xfrm>
        <a:prstGeom prst="rect">
          <a:avLst/>
        </a:prstGeom>
      </xdr:spPr>
    </xdr:pic>
    <xdr:clientData/>
  </xdr:twoCellAnchor>
  <xdr:twoCellAnchor editAs="oneCell">
    <xdr:from>
      <xdr:col>6</xdr:col>
      <xdr:colOff>457261</xdr:colOff>
      <xdr:row>16</xdr:row>
      <xdr:rowOff>104716</xdr:rowOff>
    </xdr:from>
    <xdr:to>
      <xdr:col>8</xdr:col>
      <xdr:colOff>1295088</xdr:colOff>
      <xdr:row>16</xdr:row>
      <xdr:rowOff>2133287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086601" y="5124451"/>
          <a:ext cx="2028571" cy="298095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62</xdr:row>
      <xdr:rowOff>2146282</xdr:rowOff>
    </xdr:from>
    <xdr:to>
      <xdr:col>8</xdr:col>
      <xdr:colOff>610802</xdr:colOff>
      <xdr:row>62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8806757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819150</xdr:colOff>
      <xdr:row>61</xdr:row>
      <xdr:rowOff>57150</xdr:rowOff>
    </xdr:from>
    <xdr:to>
      <xdr:col>8</xdr:col>
      <xdr:colOff>962025</xdr:colOff>
      <xdr:row>61</xdr:row>
      <xdr:rowOff>1752600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72300" y="13392150"/>
          <a:ext cx="2286000" cy="1695450"/>
        </a:xfrm>
        <a:prstGeom prst="rect">
          <a:avLst/>
        </a:prstGeom>
      </xdr:spPr>
    </xdr:pic>
    <xdr:clientData/>
  </xdr:twoCellAnchor>
  <xdr:twoCellAnchor editAs="oneCell">
    <xdr:from>
      <xdr:col>1</xdr:col>
      <xdr:colOff>695325</xdr:colOff>
      <xdr:row>62</xdr:row>
      <xdr:rowOff>66675</xdr:rowOff>
    </xdr:from>
    <xdr:to>
      <xdr:col>4</xdr:col>
      <xdr:colOff>9525</xdr:colOff>
      <xdr:row>62</xdr:row>
      <xdr:rowOff>2457450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28800" y="15201900"/>
          <a:ext cx="2495550" cy="2390775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257175</xdr:colOff>
      <xdr:row>62</xdr:row>
      <xdr:rowOff>219029</xdr:rowOff>
    </xdr:from>
    <xdr:to>
      <xdr:col>8</xdr:col>
      <xdr:colOff>1781175</xdr:colOff>
      <xdr:row>62</xdr:row>
      <xdr:rowOff>2114553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7296126" y="14468453"/>
          <a:ext cx="1895524" cy="3667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B1" zoomScaleNormal="100" workbookViewId="0">
      <selection activeCell="G17" sqref="G17:I17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31" t="s">
        <v>0</v>
      </c>
      <c r="B2" s="31" t="s">
        <v>34</v>
      </c>
      <c r="C2" s="31" t="s">
        <v>1</v>
      </c>
      <c r="D2" s="34" t="s">
        <v>25</v>
      </c>
      <c r="E2" s="35"/>
      <c r="F2" s="10" t="s">
        <v>5</v>
      </c>
      <c r="G2" s="14" t="s">
        <v>18</v>
      </c>
      <c r="H2" s="31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29" t="s">
        <v>24</v>
      </c>
      <c r="I3" s="17" t="s">
        <v>13</v>
      </c>
      <c r="J3"/>
      <c r="K3"/>
    </row>
    <row r="4" spans="1:11" ht="16.5" x14ac:dyDescent="0.3">
      <c r="A4" s="22">
        <v>46119</v>
      </c>
      <c r="B4" s="28" t="s">
        <v>26</v>
      </c>
      <c r="C4" s="28" t="s">
        <v>27</v>
      </c>
      <c r="D4" s="2">
        <v>1</v>
      </c>
      <c r="E4" s="33">
        <v>13.35</v>
      </c>
      <c r="F4" s="32">
        <v>2.48</v>
      </c>
      <c r="G4" s="24">
        <v>26</v>
      </c>
      <c r="H4" s="25">
        <v>2.2999999999999998</v>
      </c>
      <c r="I4" s="26">
        <f>F4/H4</f>
        <v>1.0782608695652174</v>
      </c>
      <c r="J4"/>
      <c r="K4"/>
    </row>
    <row r="5" spans="1:11" ht="16.5" x14ac:dyDescent="0.3">
      <c r="A5" s="22">
        <v>46119</v>
      </c>
      <c r="B5" s="28" t="s">
        <v>26</v>
      </c>
      <c r="C5" s="28" t="s">
        <v>27</v>
      </c>
      <c r="D5" s="2">
        <v>2</v>
      </c>
      <c r="E5" s="33">
        <v>13.35</v>
      </c>
      <c r="F5" s="32">
        <v>2.44</v>
      </c>
      <c r="G5" s="24">
        <v>26</v>
      </c>
      <c r="H5" s="25">
        <v>2.2999999999999998</v>
      </c>
      <c r="I5" s="26">
        <f t="shared" ref="I5:I12" si="0">F5/H5</f>
        <v>1.0608695652173914</v>
      </c>
      <c r="J5"/>
      <c r="K5"/>
    </row>
    <row r="6" spans="1:11" ht="16.5" x14ac:dyDescent="0.3">
      <c r="A6" s="22">
        <v>46119</v>
      </c>
      <c r="B6" s="28" t="s">
        <v>26</v>
      </c>
      <c r="C6" s="28" t="s">
        <v>27</v>
      </c>
      <c r="D6" s="2">
        <v>3</v>
      </c>
      <c r="E6" s="33">
        <v>13.33</v>
      </c>
      <c r="F6" s="32">
        <v>2.5</v>
      </c>
      <c r="G6" s="24">
        <v>26</v>
      </c>
      <c r="H6" s="25">
        <v>2.2999999999999998</v>
      </c>
      <c r="I6" s="26">
        <f t="shared" si="0"/>
        <v>1.0869565217391306</v>
      </c>
      <c r="J6"/>
      <c r="K6"/>
    </row>
    <row r="7" spans="1:11" ht="16.5" x14ac:dyDescent="0.3">
      <c r="A7" s="22">
        <v>46119</v>
      </c>
      <c r="B7" s="28" t="s">
        <v>26</v>
      </c>
      <c r="C7" s="28" t="s">
        <v>27</v>
      </c>
      <c r="D7" s="2">
        <v>4</v>
      </c>
      <c r="E7" s="33">
        <v>13.33</v>
      </c>
      <c r="F7" s="32">
        <v>2.4500000000000002</v>
      </c>
      <c r="G7" s="24">
        <v>26</v>
      </c>
      <c r="H7" s="25">
        <v>2.2999999999999998</v>
      </c>
      <c r="I7" s="26">
        <f t="shared" si="0"/>
        <v>1.0652173913043479</v>
      </c>
      <c r="J7"/>
      <c r="K7"/>
    </row>
    <row r="8" spans="1:11" ht="16.5" x14ac:dyDescent="0.3">
      <c r="A8" s="22">
        <v>46119</v>
      </c>
      <c r="B8" s="28" t="s">
        <v>26</v>
      </c>
      <c r="C8" s="28" t="s">
        <v>27</v>
      </c>
      <c r="D8" s="2">
        <v>5</v>
      </c>
      <c r="E8" s="33">
        <v>13.32</v>
      </c>
      <c r="F8" s="32">
        <v>2.38</v>
      </c>
      <c r="G8" s="24">
        <v>26</v>
      </c>
      <c r="H8" s="25">
        <v>2.2999999999999998</v>
      </c>
      <c r="I8" s="26">
        <f t="shared" si="0"/>
        <v>1.0347826086956522</v>
      </c>
      <c r="J8"/>
      <c r="K8"/>
    </row>
    <row r="9" spans="1:11" ht="16.5" x14ac:dyDescent="0.3">
      <c r="A9" s="22">
        <v>46119</v>
      </c>
      <c r="B9" s="28" t="s">
        <v>26</v>
      </c>
      <c r="C9" s="28" t="s">
        <v>27</v>
      </c>
      <c r="D9" s="2">
        <v>6</v>
      </c>
      <c r="E9" s="33">
        <v>13.23</v>
      </c>
      <c r="F9" s="32">
        <v>2.31</v>
      </c>
      <c r="G9" s="24">
        <v>26</v>
      </c>
      <c r="H9" s="25">
        <v>2.2999999999999998</v>
      </c>
      <c r="I9" s="26">
        <f t="shared" si="0"/>
        <v>1.0043478260869567</v>
      </c>
      <c r="J9"/>
      <c r="K9"/>
    </row>
    <row r="10" spans="1:11" ht="16.5" x14ac:dyDescent="0.3">
      <c r="A10" s="22">
        <v>46119</v>
      </c>
      <c r="B10" s="28" t="s">
        <v>26</v>
      </c>
      <c r="C10" s="28" t="s">
        <v>27</v>
      </c>
      <c r="D10" s="2">
        <v>7</v>
      </c>
      <c r="E10" s="33">
        <v>13.28</v>
      </c>
      <c r="F10" s="32">
        <v>2.4300000000000002</v>
      </c>
      <c r="G10" s="24">
        <v>26</v>
      </c>
      <c r="H10" s="25">
        <v>2.2999999999999998</v>
      </c>
      <c r="I10" s="26">
        <f t="shared" si="0"/>
        <v>1.0565217391304349</v>
      </c>
      <c r="J10"/>
      <c r="K10"/>
    </row>
    <row r="11" spans="1:11" ht="16.5" x14ac:dyDescent="0.3">
      <c r="A11" s="22">
        <v>46119</v>
      </c>
      <c r="B11" s="28" t="s">
        <v>26</v>
      </c>
      <c r="C11" s="28" t="s">
        <v>27</v>
      </c>
      <c r="D11" s="2">
        <v>8</v>
      </c>
      <c r="E11" s="33">
        <v>13.28</v>
      </c>
      <c r="F11" s="32">
        <v>2.39</v>
      </c>
      <c r="G11" s="24">
        <v>26</v>
      </c>
      <c r="H11" s="25">
        <v>2.2999999999999998</v>
      </c>
      <c r="I11" s="26">
        <f t="shared" si="0"/>
        <v>1.0391304347826089</v>
      </c>
      <c r="J11"/>
      <c r="K11"/>
    </row>
    <row r="12" spans="1:11" ht="16.5" x14ac:dyDescent="0.3">
      <c r="A12" s="22">
        <v>46119</v>
      </c>
      <c r="B12" s="28" t="s">
        <v>26</v>
      </c>
      <c r="C12" s="28" t="s">
        <v>27</v>
      </c>
      <c r="D12" s="2">
        <v>9</v>
      </c>
      <c r="E12" s="33">
        <v>13.26</v>
      </c>
      <c r="F12" s="32">
        <v>2.4700000000000002</v>
      </c>
      <c r="G12" s="24">
        <v>26</v>
      </c>
      <c r="H12" s="25">
        <v>2.2999999999999998</v>
      </c>
      <c r="I12" s="26">
        <f t="shared" si="0"/>
        <v>1.0739130434782611</v>
      </c>
      <c r="J12"/>
      <c r="K12"/>
    </row>
    <row r="13" spans="1:11" ht="16.5" x14ac:dyDescent="0.3">
      <c r="A13" s="36" t="s">
        <v>14</v>
      </c>
      <c r="B13" s="37"/>
      <c r="C13" s="37"/>
      <c r="D13" s="38"/>
      <c r="E13" s="19">
        <f>AVERAGE(E4:E12)</f>
        <v>13.303333333333335</v>
      </c>
      <c r="F13" s="19">
        <f>AVERAGE(F4:F12)</f>
        <v>2.427777777777778</v>
      </c>
      <c r="G13" s="24"/>
      <c r="H13" s="21"/>
      <c r="I13" s="20">
        <f>AVERAGE(I4:I12)</f>
        <v>1.0555555555555556</v>
      </c>
      <c r="J13"/>
      <c r="K13"/>
    </row>
    <row r="14" spans="1:11" ht="16.5" x14ac:dyDescent="0.3">
      <c r="A14" s="39" t="s">
        <v>15</v>
      </c>
      <c r="B14" s="40"/>
      <c r="C14" s="40"/>
      <c r="D14" s="41"/>
      <c r="E14" s="4">
        <f>MAX(E4:E12)</f>
        <v>13.35</v>
      </c>
      <c r="F14" s="4">
        <f>MAX(F4:F12)</f>
        <v>2.5</v>
      </c>
      <c r="G14" s="5"/>
      <c r="H14" s="6"/>
      <c r="I14" s="15">
        <f>MAX(I4:I12)</f>
        <v>1.0869565217391306</v>
      </c>
      <c r="J14"/>
      <c r="K14"/>
    </row>
    <row r="15" spans="1:11" ht="16.5" x14ac:dyDescent="0.3">
      <c r="A15" s="39" t="s">
        <v>16</v>
      </c>
      <c r="B15" s="40"/>
      <c r="C15" s="40"/>
      <c r="D15" s="41"/>
      <c r="E15" s="4">
        <f>MIN(E4:E12)</f>
        <v>13.23</v>
      </c>
      <c r="F15" s="4">
        <f>MIN(F4:F12)</f>
        <v>2.31</v>
      </c>
      <c r="G15" s="5"/>
      <c r="H15" s="6"/>
      <c r="I15" s="15">
        <f>MIN(I4:I12)</f>
        <v>1.0043478260869567</v>
      </c>
      <c r="J15"/>
      <c r="K15"/>
    </row>
    <row r="16" spans="1:11" ht="141.75" customHeight="1" x14ac:dyDescent="0.3">
      <c r="A16" s="1" t="s">
        <v>9</v>
      </c>
      <c r="B16" s="42" t="s">
        <v>30</v>
      </c>
      <c r="C16" s="43"/>
      <c r="D16" s="43"/>
      <c r="E16" s="44"/>
      <c r="F16" s="3" t="s">
        <v>10</v>
      </c>
      <c r="G16" s="43"/>
      <c r="H16" s="43"/>
      <c r="I16" s="44"/>
      <c r="J16"/>
      <c r="K16"/>
    </row>
    <row r="17" spans="1:10" ht="195.75" customHeight="1" x14ac:dyDescent="0.3">
      <c r="A17" s="3" t="s">
        <v>11</v>
      </c>
      <c r="B17" s="45"/>
      <c r="C17" s="43"/>
      <c r="D17" s="43"/>
      <c r="E17" s="44"/>
      <c r="F17" s="3"/>
      <c r="G17" s="46"/>
      <c r="H17" s="46"/>
      <c r="I17" s="47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mergeCells count="8">
    <mergeCell ref="G16:I16"/>
    <mergeCell ref="B17:E17"/>
    <mergeCell ref="G17:I17"/>
    <mergeCell ref="D2:E2"/>
    <mergeCell ref="A13:D13"/>
    <mergeCell ref="A14:D14"/>
    <mergeCell ref="A15:D15"/>
    <mergeCell ref="B16:E16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B16" sqref="B16:E16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31" t="s">
        <v>0</v>
      </c>
      <c r="B2" s="31" t="s">
        <v>35</v>
      </c>
      <c r="C2" s="31" t="s">
        <v>1</v>
      </c>
      <c r="D2" s="34" t="s">
        <v>25</v>
      </c>
      <c r="E2" s="35"/>
      <c r="F2" s="10" t="s">
        <v>5</v>
      </c>
      <c r="G2" s="14" t="s">
        <v>18</v>
      </c>
      <c r="H2" s="31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29" t="s">
        <v>24</v>
      </c>
      <c r="I3" s="17" t="s">
        <v>13</v>
      </c>
      <c r="J3"/>
      <c r="K3"/>
    </row>
    <row r="4" spans="1:11" ht="16.5" x14ac:dyDescent="0.3">
      <c r="A4" s="22">
        <v>46119</v>
      </c>
      <c r="B4" s="28" t="s">
        <v>28</v>
      </c>
      <c r="C4" s="28" t="s">
        <v>29</v>
      </c>
      <c r="D4" s="2">
        <v>1</v>
      </c>
      <c r="E4" s="32">
        <v>13.71</v>
      </c>
      <c r="F4" s="32">
        <v>2.54</v>
      </c>
      <c r="G4" s="24">
        <v>25</v>
      </c>
      <c r="H4" s="25">
        <v>2.2999999999999998</v>
      </c>
      <c r="I4" s="26">
        <f>F4/H4</f>
        <v>1.1043478260869566</v>
      </c>
      <c r="J4"/>
      <c r="K4"/>
    </row>
    <row r="5" spans="1:11" ht="16.5" x14ac:dyDescent="0.3">
      <c r="A5" s="22">
        <v>46119</v>
      </c>
      <c r="B5" s="28" t="s">
        <v>28</v>
      </c>
      <c r="C5" s="28" t="s">
        <v>29</v>
      </c>
      <c r="D5" s="2">
        <v>2</v>
      </c>
      <c r="E5" s="32">
        <v>13.57</v>
      </c>
      <c r="F5" s="32">
        <v>2.5</v>
      </c>
      <c r="G5" s="24">
        <v>25</v>
      </c>
      <c r="H5" s="25">
        <v>2.2999999999999998</v>
      </c>
      <c r="I5" s="26">
        <f t="shared" ref="I5:I12" si="0">F5/H5</f>
        <v>1.0869565217391306</v>
      </c>
      <c r="J5"/>
      <c r="K5"/>
    </row>
    <row r="6" spans="1:11" ht="16.5" x14ac:dyDescent="0.3">
      <c r="A6" s="22">
        <v>46119</v>
      </c>
      <c r="B6" s="28" t="s">
        <v>28</v>
      </c>
      <c r="C6" s="28" t="s">
        <v>29</v>
      </c>
      <c r="D6" s="2">
        <v>3</v>
      </c>
      <c r="E6" s="32">
        <v>13.6</v>
      </c>
      <c r="F6" s="32">
        <v>2.52</v>
      </c>
      <c r="G6" s="24">
        <v>25</v>
      </c>
      <c r="H6" s="25">
        <v>2.2999999999999998</v>
      </c>
      <c r="I6" s="26">
        <f t="shared" si="0"/>
        <v>1.0956521739130436</v>
      </c>
      <c r="J6"/>
      <c r="K6"/>
    </row>
    <row r="7" spans="1:11" ht="16.5" x14ac:dyDescent="0.3">
      <c r="A7" s="22">
        <v>46119</v>
      </c>
      <c r="B7" s="28" t="s">
        <v>28</v>
      </c>
      <c r="C7" s="28" t="s">
        <v>29</v>
      </c>
      <c r="D7" s="2">
        <v>4</v>
      </c>
      <c r="E7" s="32">
        <v>13.63</v>
      </c>
      <c r="F7" s="32">
        <v>2.56</v>
      </c>
      <c r="G7" s="24">
        <v>25</v>
      </c>
      <c r="H7" s="25">
        <v>2.2999999999999998</v>
      </c>
      <c r="I7" s="26">
        <f t="shared" si="0"/>
        <v>1.1130434782608696</v>
      </c>
      <c r="J7"/>
      <c r="K7"/>
    </row>
    <row r="8" spans="1:11" ht="16.5" x14ac:dyDescent="0.3">
      <c r="A8" s="22">
        <v>46119</v>
      </c>
      <c r="B8" s="28" t="s">
        <v>28</v>
      </c>
      <c r="C8" s="28" t="s">
        <v>29</v>
      </c>
      <c r="D8" s="2">
        <v>5</v>
      </c>
      <c r="E8" s="32">
        <v>13.67</v>
      </c>
      <c r="F8" s="32">
        <v>2.5</v>
      </c>
      <c r="G8" s="24">
        <v>25</v>
      </c>
      <c r="H8" s="25">
        <v>2.2999999999999998</v>
      </c>
      <c r="I8" s="26">
        <f t="shared" si="0"/>
        <v>1.0869565217391306</v>
      </c>
      <c r="J8"/>
      <c r="K8"/>
    </row>
    <row r="9" spans="1:11" ht="16.5" x14ac:dyDescent="0.3">
      <c r="A9" s="22">
        <v>46119</v>
      </c>
      <c r="B9" s="28" t="s">
        <v>28</v>
      </c>
      <c r="C9" s="28" t="s">
        <v>29</v>
      </c>
      <c r="D9" s="2">
        <v>6</v>
      </c>
      <c r="E9" s="32">
        <v>13.63</v>
      </c>
      <c r="F9" s="32">
        <v>2.5</v>
      </c>
      <c r="G9" s="24">
        <v>25</v>
      </c>
      <c r="H9" s="25">
        <v>2.2999999999999998</v>
      </c>
      <c r="I9" s="26">
        <f t="shared" si="0"/>
        <v>1.0869565217391306</v>
      </c>
      <c r="J9"/>
      <c r="K9"/>
    </row>
    <row r="10" spans="1:11" ht="16.5" x14ac:dyDescent="0.3">
      <c r="A10" s="22">
        <v>46119</v>
      </c>
      <c r="B10" s="28" t="s">
        <v>28</v>
      </c>
      <c r="C10" s="28" t="s">
        <v>29</v>
      </c>
      <c r="D10" s="2">
        <v>7</v>
      </c>
      <c r="E10" s="32">
        <v>13.61</v>
      </c>
      <c r="F10" s="32">
        <v>2.64</v>
      </c>
      <c r="G10" s="24">
        <v>25</v>
      </c>
      <c r="H10" s="25">
        <v>2.2999999999999998</v>
      </c>
      <c r="I10" s="26">
        <f t="shared" si="0"/>
        <v>1.1478260869565218</v>
      </c>
      <c r="J10"/>
      <c r="K10"/>
    </row>
    <row r="11" spans="1:11" ht="16.5" x14ac:dyDescent="0.3">
      <c r="A11" s="22">
        <v>46119</v>
      </c>
      <c r="B11" s="28" t="s">
        <v>28</v>
      </c>
      <c r="C11" s="28" t="s">
        <v>29</v>
      </c>
      <c r="D11" s="2">
        <v>8</v>
      </c>
      <c r="E11" s="32">
        <v>13.61</v>
      </c>
      <c r="F11" s="32">
        <v>2.61</v>
      </c>
      <c r="G11" s="24">
        <v>25</v>
      </c>
      <c r="H11" s="25">
        <v>2.2999999999999998</v>
      </c>
      <c r="I11" s="26">
        <f t="shared" si="0"/>
        <v>1.1347826086956523</v>
      </c>
      <c r="J11"/>
      <c r="K11"/>
    </row>
    <row r="12" spans="1:11" ht="16.5" x14ac:dyDescent="0.3">
      <c r="A12" s="22">
        <v>46119</v>
      </c>
      <c r="B12" s="28" t="s">
        <v>28</v>
      </c>
      <c r="C12" s="28" t="s">
        <v>29</v>
      </c>
      <c r="D12" s="2">
        <v>9</v>
      </c>
      <c r="E12" s="32">
        <v>13.65</v>
      </c>
      <c r="F12" s="32">
        <v>2.5</v>
      </c>
      <c r="G12" s="24">
        <v>25</v>
      </c>
      <c r="H12" s="25">
        <v>2.2999999999999998</v>
      </c>
      <c r="I12" s="26">
        <f t="shared" si="0"/>
        <v>1.0869565217391306</v>
      </c>
      <c r="J12"/>
      <c r="K12"/>
    </row>
    <row r="13" spans="1:11" ht="16.5" x14ac:dyDescent="0.3">
      <c r="A13" s="36" t="s">
        <v>14</v>
      </c>
      <c r="B13" s="37"/>
      <c r="C13" s="37"/>
      <c r="D13" s="38"/>
      <c r="E13" s="19">
        <f>AVERAGE(E4:E12)</f>
        <v>13.631111111111112</v>
      </c>
      <c r="F13" s="19">
        <f>AVERAGE(F4:F12)</f>
        <v>2.5411111111111113</v>
      </c>
      <c r="G13" s="24"/>
      <c r="H13" s="21"/>
      <c r="I13" s="20">
        <f>AVERAGE(I4:I12)</f>
        <v>1.1048309178743962</v>
      </c>
      <c r="J13"/>
      <c r="K13"/>
    </row>
    <row r="14" spans="1:11" ht="16.5" x14ac:dyDescent="0.3">
      <c r="A14" s="39" t="s">
        <v>15</v>
      </c>
      <c r="B14" s="40"/>
      <c r="C14" s="40"/>
      <c r="D14" s="41"/>
      <c r="E14" s="4">
        <f>MAX(E4:E12)</f>
        <v>13.71</v>
      </c>
      <c r="F14" s="4">
        <f>MAX(F4:F12)</f>
        <v>2.64</v>
      </c>
      <c r="G14" s="5"/>
      <c r="H14" s="6"/>
      <c r="I14" s="15">
        <f>MAX(I4:I12)</f>
        <v>1.1478260869565218</v>
      </c>
      <c r="J14"/>
      <c r="K14"/>
    </row>
    <row r="15" spans="1:11" ht="16.5" x14ac:dyDescent="0.3">
      <c r="A15" s="39" t="s">
        <v>16</v>
      </c>
      <c r="B15" s="40"/>
      <c r="C15" s="40"/>
      <c r="D15" s="41"/>
      <c r="E15" s="4">
        <f>MIN(E4:E12)</f>
        <v>13.57</v>
      </c>
      <c r="F15" s="4">
        <f>MIN(F4:F12)</f>
        <v>2.5</v>
      </c>
      <c r="G15" s="5"/>
      <c r="H15" s="6"/>
      <c r="I15" s="15">
        <f>MIN(I4:I12)</f>
        <v>1.0869565217391306</v>
      </c>
      <c r="J15"/>
      <c r="K15"/>
    </row>
    <row r="16" spans="1:11" ht="141.75" customHeight="1" x14ac:dyDescent="0.3">
      <c r="A16" s="1" t="s">
        <v>9</v>
      </c>
      <c r="B16" s="42" t="s">
        <v>52</v>
      </c>
      <c r="C16" s="43"/>
      <c r="D16" s="43"/>
      <c r="E16" s="44"/>
      <c r="F16" s="3" t="s">
        <v>10</v>
      </c>
      <c r="G16" s="43"/>
      <c r="H16" s="43"/>
      <c r="I16" s="44"/>
      <c r="J16"/>
      <c r="K16"/>
    </row>
    <row r="17" spans="1:10" ht="195.75" customHeight="1" x14ac:dyDescent="0.3">
      <c r="A17" s="3" t="s">
        <v>11</v>
      </c>
      <c r="B17" s="45"/>
      <c r="C17" s="43"/>
      <c r="D17" s="43"/>
      <c r="E17" s="44"/>
      <c r="F17" s="3"/>
      <c r="G17" s="46"/>
      <c r="H17" s="46"/>
      <c r="I17" s="47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2" zoomScale="115" zoomScaleNormal="115" workbookViewId="0">
      <selection activeCell="B16" sqref="B16:E16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36</v>
      </c>
      <c r="C2" s="18" t="s">
        <v>1</v>
      </c>
      <c r="D2" s="34" t="s">
        <v>25</v>
      </c>
      <c r="E2" s="35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20</v>
      </c>
      <c r="G3" s="12" t="s">
        <v>8</v>
      </c>
      <c r="H3" s="29" t="s">
        <v>24</v>
      </c>
      <c r="I3" s="17" t="s">
        <v>13</v>
      </c>
      <c r="J3"/>
      <c r="K3"/>
    </row>
    <row r="4" spans="1:11" ht="16.5" x14ac:dyDescent="0.3">
      <c r="A4" s="22">
        <v>46119</v>
      </c>
      <c r="B4" s="28" t="s">
        <v>31</v>
      </c>
      <c r="C4" s="28" t="s">
        <v>32</v>
      </c>
      <c r="D4" s="2">
        <v>1</v>
      </c>
      <c r="E4" s="32">
        <v>13.6</v>
      </c>
      <c r="F4" s="32">
        <v>2.4500000000000002</v>
      </c>
      <c r="G4" s="24">
        <v>26</v>
      </c>
      <c r="H4" s="25">
        <v>2.2999999999999998</v>
      </c>
      <c r="I4" s="26">
        <f>F4/H4</f>
        <v>1.0652173913043479</v>
      </c>
      <c r="J4"/>
      <c r="K4"/>
    </row>
    <row r="5" spans="1:11" ht="16.5" x14ac:dyDescent="0.3">
      <c r="A5" s="22">
        <v>46119</v>
      </c>
      <c r="B5" s="28" t="s">
        <v>31</v>
      </c>
      <c r="C5" s="28" t="s">
        <v>32</v>
      </c>
      <c r="D5" s="2">
        <v>2</v>
      </c>
      <c r="E5" s="32">
        <v>13.74</v>
      </c>
      <c r="F5" s="32">
        <v>2.56</v>
      </c>
      <c r="G5" s="24">
        <v>26</v>
      </c>
      <c r="H5" s="25">
        <v>2.2999999999999998</v>
      </c>
      <c r="I5" s="26">
        <f t="shared" ref="I5:I12" si="0">F5/H5</f>
        <v>1.1130434782608696</v>
      </c>
      <c r="J5"/>
      <c r="K5"/>
    </row>
    <row r="6" spans="1:11" ht="16.5" x14ac:dyDescent="0.3">
      <c r="A6" s="22">
        <v>46119</v>
      </c>
      <c r="B6" s="28" t="s">
        <v>31</v>
      </c>
      <c r="C6" s="28" t="s">
        <v>32</v>
      </c>
      <c r="D6" s="2">
        <v>3</v>
      </c>
      <c r="E6" s="32">
        <v>13.61</v>
      </c>
      <c r="F6" s="32">
        <v>2.52</v>
      </c>
      <c r="G6" s="24">
        <v>26</v>
      </c>
      <c r="H6" s="25">
        <v>2.2999999999999998</v>
      </c>
      <c r="I6" s="26">
        <f t="shared" si="0"/>
        <v>1.0956521739130436</v>
      </c>
      <c r="J6"/>
      <c r="K6"/>
    </row>
    <row r="7" spans="1:11" ht="16.5" x14ac:dyDescent="0.3">
      <c r="A7" s="22">
        <v>46119</v>
      </c>
      <c r="B7" s="28" t="s">
        <v>31</v>
      </c>
      <c r="C7" s="28" t="s">
        <v>32</v>
      </c>
      <c r="D7" s="2">
        <v>4</v>
      </c>
      <c r="E7" s="32">
        <v>13.61</v>
      </c>
      <c r="F7" s="32">
        <v>2.5</v>
      </c>
      <c r="G7" s="24">
        <v>26</v>
      </c>
      <c r="H7" s="25">
        <v>2.2999999999999998</v>
      </c>
      <c r="I7" s="26">
        <f t="shared" si="0"/>
        <v>1.0869565217391306</v>
      </c>
      <c r="J7"/>
      <c r="K7"/>
    </row>
    <row r="8" spans="1:11" ht="16.5" x14ac:dyDescent="0.3">
      <c r="A8" s="22">
        <v>46119</v>
      </c>
      <c r="B8" s="28" t="s">
        <v>31</v>
      </c>
      <c r="C8" s="28" t="s">
        <v>32</v>
      </c>
      <c r="D8" s="2">
        <v>5</v>
      </c>
      <c r="E8" s="32">
        <v>13.65</v>
      </c>
      <c r="F8" s="32">
        <v>2.4700000000000002</v>
      </c>
      <c r="G8" s="24">
        <v>26</v>
      </c>
      <c r="H8" s="25">
        <v>2.2999999999999998</v>
      </c>
      <c r="I8" s="26">
        <f t="shared" si="0"/>
        <v>1.0739130434782611</v>
      </c>
      <c r="J8"/>
      <c r="K8"/>
    </row>
    <row r="9" spans="1:11" ht="16.5" x14ac:dyDescent="0.3">
      <c r="A9" s="22">
        <v>46119</v>
      </c>
      <c r="B9" s="28" t="s">
        <v>31</v>
      </c>
      <c r="C9" s="28" t="s">
        <v>32</v>
      </c>
      <c r="D9" s="2">
        <v>6</v>
      </c>
      <c r="E9" s="32">
        <v>13.6</v>
      </c>
      <c r="F9" s="32">
        <v>2.4700000000000002</v>
      </c>
      <c r="G9" s="24">
        <v>26</v>
      </c>
      <c r="H9" s="25">
        <v>2.2999999999999998</v>
      </c>
      <c r="I9" s="26">
        <f t="shared" si="0"/>
        <v>1.0739130434782611</v>
      </c>
      <c r="J9"/>
      <c r="K9"/>
    </row>
    <row r="10" spans="1:11" ht="16.5" x14ac:dyDescent="0.3">
      <c r="A10" s="22">
        <v>46119</v>
      </c>
      <c r="B10" s="28" t="s">
        <v>31</v>
      </c>
      <c r="C10" s="28" t="s">
        <v>32</v>
      </c>
      <c r="D10" s="2">
        <v>7</v>
      </c>
      <c r="E10" s="32">
        <v>13.67</v>
      </c>
      <c r="F10" s="32">
        <v>2.58</v>
      </c>
      <c r="G10" s="24">
        <v>26</v>
      </c>
      <c r="H10" s="25">
        <v>2.2999999999999998</v>
      </c>
      <c r="I10" s="26">
        <f t="shared" si="0"/>
        <v>1.1217391304347828</v>
      </c>
      <c r="J10"/>
      <c r="K10"/>
    </row>
    <row r="11" spans="1:11" ht="16.5" x14ac:dyDescent="0.3">
      <c r="A11" s="22">
        <v>46119</v>
      </c>
      <c r="B11" s="28" t="s">
        <v>31</v>
      </c>
      <c r="C11" s="28" t="s">
        <v>32</v>
      </c>
      <c r="D11" s="2">
        <v>8</v>
      </c>
      <c r="E11" s="32">
        <v>13.71</v>
      </c>
      <c r="F11" s="32">
        <v>2.5</v>
      </c>
      <c r="G11" s="24">
        <v>26</v>
      </c>
      <c r="H11" s="25">
        <v>2.2999999999999998</v>
      </c>
      <c r="I11" s="26">
        <f t="shared" si="0"/>
        <v>1.0869565217391306</v>
      </c>
      <c r="J11"/>
      <c r="K11"/>
    </row>
    <row r="12" spans="1:11" ht="16.5" x14ac:dyDescent="0.3">
      <c r="A12" s="22">
        <v>46119</v>
      </c>
      <c r="B12" s="28" t="s">
        <v>31</v>
      </c>
      <c r="C12" s="28" t="s">
        <v>32</v>
      </c>
      <c r="D12" s="2">
        <v>9</v>
      </c>
      <c r="E12" s="32">
        <v>13.74</v>
      </c>
      <c r="F12" s="32">
        <v>2.5</v>
      </c>
      <c r="G12" s="24">
        <v>26</v>
      </c>
      <c r="H12" s="25">
        <v>2.2999999999999998</v>
      </c>
      <c r="I12" s="26">
        <f t="shared" si="0"/>
        <v>1.0869565217391306</v>
      </c>
      <c r="J12"/>
      <c r="K12"/>
    </row>
    <row r="13" spans="1:11" ht="16.5" x14ac:dyDescent="0.3">
      <c r="A13" s="36" t="s">
        <v>14</v>
      </c>
      <c r="B13" s="37"/>
      <c r="C13" s="37"/>
      <c r="D13" s="38"/>
      <c r="E13" s="19">
        <f>AVERAGE(E4:E12)</f>
        <v>13.658888888888889</v>
      </c>
      <c r="F13" s="19">
        <f>AVERAGE(F4:F12)</f>
        <v>2.5055555555555555</v>
      </c>
      <c r="G13" s="24"/>
      <c r="H13" s="21"/>
      <c r="I13" s="20">
        <f>AVERAGE(I4:I12)</f>
        <v>1.0893719806763287</v>
      </c>
      <c r="J13"/>
      <c r="K13"/>
    </row>
    <row r="14" spans="1:11" ht="16.5" x14ac:dyDescent="0.3">
      <c r="A14" s="39" t="s">
        <v>15</v>
      </c>
      <c r="B14" s="40"/>
      <c r="C14" s="40"/>
      <c r="D14" s="41"/>
      <c r="E14" s="4">
        <f>MAX(E4:E12)</f>
        <v>13.74</v>
      </c>
      <c r="F14" s="4">
        <f>MAX(F4:F12)</f>
        <v>2.58</v>
      </c>
      <c r="G14" s="5"/>
      <c r="H14" s="6"/>
      <c r="I14" s="15">
        <f>MAX(I4:I12)</f>
        <v>1.1217391304347828</v>
      </c>
      <c r="J14"/>
      <c r="K14"/>
    </row>
    <row r="15" spans="1:11" ht="16.5" x14ac:dyDescent="0.3">
      <c r="A15" s="39" t="s">
        <v>16</v>
      </c>
      <c r="B15" s="40"/>
      <c r="C15" s="40"/>
      <c r="D15" s="41"/>
      <c r="E15" s="4">
        <f>MIN(E4:E12)</f>
        <v>13.6</v>
      </c>
      <c r="F15" s="4">
        <f>MIN(F4:F12)</f>
        <v>2.4500000000000002</v>
      </c>
      <c r="G15" s="5"/>
      <c r="H15" s="6"/>
      <c r="I15" s="15">
        <f>MIN(I4:I12)</f>
        <v>1.0652173913043479</v>
      </c>
      <c r="J15"/>
      <c r="K15"/>
    </row>
    <row r="16" spans="1:11" ht="141.75" customHeight="1" x14ac:dyDescent="0.3">
      <c r="A16" s="1" t="s">
        <v>9</v>
      </c>
      <c r="B16" s="42" t="s">
        <v>53</v>
      </c>
      <c r="C16" s="43"/>
      <c r="D16" s="43"/>
      <c r="E16" s="44"/>
      <c r="F16" s="3" t="s">
        <v>10</v>
      </c>
      <c r="G16" s="43"/>
      <c r="H16" s="43"/>
      <c r="I16" s="44"/>
      <c r="J16"/>
      <c r="K16"/>
    </row>
    <row r="17" spans="1:10" ht="195.75" customHeight="1" x14ac:dyDescent="0.3">
      <c r="A17" s="3" t="s">
        <v>11</v>
      </c>
      <c r="B17" s="45"/>
      <c r="C17" s="43"/>
      <c r="D17" s="43"/>
      <c r="E17" s="44"/>
      <c r="F17" s="3"/>
      <c r="G17" s="46"/>
      <c r="H17" s="46"/>
      <c r="I17" s="47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115" zoomScaleNormal="115" workbookViewId="0">
      <selection activeCell="J11" sqref="J11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33</v>
      </c>
      <c r="C2" s="27" t="s">
        <v>1</v>
      </c>
      <c r="D2" s="34" t="s">
        <v>37</v>
      </c>
      <c r="E2" s="35"/>
      <c r="F2" s="10" t="s">
        <v>5</v>
      </c>
      <c r="G2" s="14" t="s">
        <v>19</v>
      </c>
      <c r="H2" s="27" t="s">
        <v>21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24</v>
      </c>
      <c r="I3" s="17" t="s">
        <v>13</v>
      </c>
      <c r="J3"/>
      <c r="K3"/>
    </row>
    <row r="4" spans="1:11" ht="16.5" x14ac:dyDescent="0.3">
      <c r="A4" s="22">
        <v>46119</v>
      </c>
      <c r="B4" s="28" t="s">
        <v>38</v>
      </c>
      <c r="C4" s="28" t="s">
        <v>39</v>
      </c>
      <c r="D4" s="2">
        <v>1</v>
      </c>
      <c r="E4" s="11">
        <v>13.22</v>
      </c>
      <c r="F4" s="23">
        <v>2.85</v>
      </c>
      <c r="G4" s="24">
        <v>20</v>
      </c>
      <c r="H4" s="25">
        <v>2.8</v>
      </c>
      <c r="I4" s="26">
        <f>F4/H4</f>
        <v>1.017857142857143</v>
      </c>
      <c r="J4"/>
      <c r="K4"/>
    </row>
    <row r="5" spans="1:11" ht="16.5" x14ac:dyDescent="0.3">
      <c r="A5" s="22">
        <v>46119</v>
      </c>
      <c r="B5" s="28" t="s">
        <v>38</v>
      </c>
      <c r="C5" s="28" t="s">
        <v>39</v>
      </c>
      <c r="D5" s="2">
        <v>2</v>
      </c>
      <c r="E5" s="11">
        <v>13.18</v>
      </c>
      <c r="F5" s="23">
        <v>3.01</v>
      </c>
      <c r="G5" s="24">
        <v>20</v>
      </c>
      <c r="H5" s="25">
        <v>2.8</v>
      </c>
      <c r="I5" s="26">
        <f>F5/H5</f>
        <v>1.075</v>
      </c>
      <c r="J5"/>
      <c r="K5"/>
    </row>
    <row r="6" spans="1:11" ht="16.5" x14ac:dyDescent="0.3">
      <c r="A6" s="22">
        <v>46119</v>
      </c>
      <c r="B6" s="28" t="s">
        <v>38</v>
      </c>
      <c r="C6" s="28" t="s">
        <v>39</v>
      </c>
      <c r="D6" s="2">
        <v>3</v>
      </c>
      <c r="E6" s="11">
        <v>13.2</v>
      </c>
      <c r="F6" s="23">
        <v>2.99</v>
      </c>
      <c r="G6" s="24">
        <v>20</v>
      </c>
      <c r="H6" s="25">
        <v>2.8</v>
      </c>
      <c r="I6" s="26">
        <f>F6/H6</f>
        <v>1.0678571428571431</v>
      </c>
      <c r="J6"/>
      <c r="K6"/>
    </row>
    <row r="7" spans="1:11" ht="16.5" x14ac:dyDescent="0.3">
      <c r="A7" s="22">
        <v>46119</v>
      </c>
      <c r="B7" s="28" t="s">
        <v>38</v>
      </c>
      <c r="C7" s="28" t="s">
        <v>39</v>
      </c>
      <c r="D7" s="2">
        <v>4</v>
      </c>
      <c r="E7" s="11">
        <v>13.19</v>
      </c>
      <c r="F7" s="23">
        <v>2.92</v>
      </c>
      <c r="G7" s="24">
        <v>20</v>
      </c>
      <c r="H7" s="25">
        <v>2.8</v>
      </c>
      <c r="I7" s="26">
        <f>F7/H7</f>
        <v>1.0428571428571429</v>
      </c>
      <c r="J7"/>
      <c r="K7"/>
    </row>
    <row r="8" spans="1:11" ht="16.5" x14ac:dyDescent="0.3">
      <c r="A8" s="48" t="s">
        <v>40</v>
      </c>
      <c r="B8" s="49"/>
      <c r="C8" s="49"/>
      <c r="D8" s="50"/>
      <c r="E8" s="11">
        <f>AVERAGE(E4:E7)</f>
        <v>13.197499999999998</v>
      </c>
      <c r="F8" s="23">
        <f>AVERAGE(F4:F7)</f>
        <v>2.9424999999999999</v>
      </c>
      <c r="G8" s="24"/>
      <c r="H8" s="25"/>
      <c r="I8" s="26">
        <f>AVERAGE(I4:I7)</f>
        <v>1.0508928571428573</v>
      </c>
      <c r="J8"/>
      <c r="K8"/>
    </row>
    <row r="9" spans="1:11" ht="16.5" x14ac:dyDescent="0.3">
      <c r="A9" s="39" t="s">
        <v>15</v>
      </c>
      <c r="B9" s="40"/>
      <c r="C9" s="40"/>
      <c r="D9" s="41"/>
      <c r="E9" s="4">
        <f>MAX(E4:E5)</f>
        <v>13.22</v>
      </c>
      <c r="F9" s="4">
        <f>MAX(F4:F5)</f>
        <v>3.01</v>
      </c>
      <c r="G9" s="5"/>
      <c r="H9" s="6"/>
      <c r="I9" s="15">
        <f>MAX(I4:I5)</f>
        <v>1.075</v>
      </c>
      <c r="J9"/>
      <c r="K9"/>
    </row>
    <row r="10" spans="1:11" ht="16.5" x14ac:dyDescent="0.3">
      <c r="A10" s="39" t="s">
        <v>16</v>
      </c>
      <c r="B10" s="40"/>
      <c r="C10" s="40"/>
      <c r="D10" s="41"/>
      <c r="E10" s="4">
        <f>MIN(E4:E5)</f>
        <v>13.18</v>
      </c>
      <c r="F10" s="4">
        <f>MIN(F4:F5)</f>
        <v>2.85</v>
      </c>
      <c r="G10" s="5"/>
      <c r="H10" s="6"/>
      <c r="I10" s="15">
        <f>MIN(I4:I5)</f>
        <v>1.017857142857143</v>
      </c>
      <c r="J10"/>
      <c r="K10"/>
    </row>
    <row r="11" spans="1:11" ht="141.75" customHeight="1" x14ac:dyDescent="0.3">
      <c r="A11" s="1" t="s">
        <v>9</v>
      </c>
      <c r="B11" s="42" t="s">
        <v>51</v>
      </c>
      <c r="C11" s="43"/>
      <c r="D11" s="43"/>
      <c r="E11" s="44"/>
      <c r="F11" s="3" t="s">
        <v>10</v>
      </c>
      <c r="G11" s="43"/>
      <c r="H11" s="43"/>
      <c r="I11" s="44"/>
      <c r="J11"/>
      <c r="K11"/>
    </row>
    <row r="12" spans="1:11" ht="195.75" customHeight="1" x14ac:dyDescent="0.3">
      <c r="A12" s="3" t="s">
        <v>11</v>
      </c>
      <c r="B12" s="45"/>
      <c r="C12" s="43"/>
      <c r="D12" s="43"/>
      <c r="E12" s="44"/>
      <c r="F12" s="3"/>
      <c r="G12" s="46"/>
      <c r="H12" s="46"/>
      <c r="I12" s="47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5"/>
  <mergeCells count="8">
    <mergeCell ref="B12:E12"/>
    <mergeCell ref="G12:I12"/>
    <mergeCell ref="D2:E2"/>
    <mergeCell ref="A9:D9"/>
    <mergeCell ref="A10:D10"/>
    <mergeCell ref="B11:E11"/>
    <mergeCell ref="G11:I11"/>
    <mergeCell ref="A8:D8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G17" sqref="G17:I17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31" t="s">
        <v>0</v>
      </c>
      <c r="B2" s="31" t="s">
        <v>41</v>
      </c>
      <c r="C2" s="31" t="s">
        <v>1</v>
      </c>
      <c r="D2" s="34" t="s">
        <v>42</v>
      </c>
      <c r="E2" s="35"/>
      <c r="F2" s="10" t="s">
        <v>5</v>
      </c>
      <c r="G2" s="14" t="s">
        <v>18</v>
      </c>
      <c r="H2" s="31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29" t="s">
        <v>24</v>
      </c>
      <c r="I3" s="17" t="s">
        <v>13</v>
      </c>
      <c r="J3"/>
      <c r="K3"/>
    </row>
    <row r="4" spans="1:11" ht="16.5" x14ac:dyDescent="0.3">
      <c r="A4" s="22">
        <v>46119</v>
      </c>
      <c r="B4" s="28" t="s">
        <v>43</v>
      </c>
      <c r="C4" s="28" t="s">
        <v>44</v>
      </c>
      <c r="D4" s="2">
        <v>1</v>
      </c>
      <c r="E4" s="32">
        <v>12.54</v>
      </c>
      <c r="F4" s="32">
        <v>5.76</v>
      </c>
      <c r="G4" s="24">
        <v>18</v>
      </c>
      <c r="H4" s="25" t="s">
        <v>45</v>
      </c>
      <c r="I4" s="26" t="e">
        <f>F4/H4</f>
        <v>#VALUE!</v>
      </c>
      <c r="J4"/>
      <c r="K4"/>
    </row>
    <row r="5" spans="1:11" ht="16.5" x14ac:dyDescent="0.3">
      <c r="A5" s="22">
        <v>46119</v>
      </c>
      <c r="B5" s="28" t="s">
        <v>43</v>
      </c>
      <c r="C5" s="28" t="s">
        <v>44</v>
      </c>
      <c r="D5" s="2">
        <v>2</v>
      </c>
      <c r="E5" s="32">
        <v>12.51</v>
      </c>
      <c r="F5" s="32">
        <v>5.89</v>
      </c>
      <c r="G5" s="24">
        <v>18</v>
      </c>
      <c r="H5" s="25" t="s">
        <v>45</v>
      </c>
      <c r="I5" s="26" t="e">
        <f t="shared" ref="I5:I12" si="0">F5/H5</f>
        <v>#VALUE!</v>
      </c>
      <c r="J5"/>
      <c r="K5"/>
    </row>
    <row r="6" spans="1:11" ht="16.5" x14ac:dyDescent="0.3">
      <c r="A6" s="22">
        <v>46119</v>
      </c>
      <c r="B6" s="28" t="s">
        <v>43</v>
      </c>
      <c r="C6" s="28" t="s">
        <v>44</v>
      </c>
      <c r="D6" s="2">
        <v>3</v>
      </c>
      <c r="E6" s="32">
        <v>12.5</v>
      </c>
      <c r="F6" s="32">
        <v>6.16</v>
      </c>
      <c r="G6" s="24">
        <v>18</v>
      </c>
      <c r="H6" s="25" t="s">
        <v>45</v>
      </c>
      <c r="I6" s="26" t="e">
        <f t="shared" si="0"/>
        <v>#VALUE!</v>
      </c>
      <c r="J6"/>
      <c r="K6"/>
    </row>
    <row r="7" spans="1:11" ht="16.5" x14ac:dyDescent="0.3">
      <c r="A7" s="22">
        <v>46119</v>
      </c>
      <c r="B7" s="28" t="s">
        <v>43</v>
      </c>
      <c r="C7" s="28" t="s">
        <v>44</v>
      </c>
      <c r="D7" s="2">
        <v>4</v>
      </c>
      <c r="E7" s="32">
        <v>12.59</v>
      </c>
      <c r="F7" s="32">
        <v>5.64</v>
      </c>
      <c r="G7" s="24">
        <v>18</v>
      </c>
      <c r="H7" s="25" t="s">
        <v>45</v>
      </c>
      <c r="I7" s="26" t="e">
        <f t="shared" si="0"/>
        <v>#VALUE!</v>
      </c>
      <c r="J7"/>
      <c r="K7"/>
    </row>
    <row r="8" spans="1:11" ht="16.5" x14ac:dyDescent="0.3">
      <c r="A8" s="22">
        <v>46119</v>
      </c>
      <c r="B8" s="28" t="s">
        <v>43</v>
      </c>
      <c r="C8" s="28" t="s">
        <v>44</v>
      </c>
      <c r="D8" s="2">
        <v>5</v>
      </c>
      <c r="E8" s="32">
        <v>12.58</v>
      </c>
      <c r="F8" s="32">
        <v>5.56</v>
      </c>
      <c r="G8" s="24">
        <v>18</v>
      </c>
      <c r="H8" s="25" t="s">
        <v>45</v>
      </c>
      <c r="I8" s="26" t="e">
        <f t="shared" si="0"/>
        <v>#VALUE!</v>
      </c>
      <c r="J8"/>
      <c r="K8"/>
    </row>
    <row r="9" spans="1:11" ht="16.5" x14ac:dyDescent="0.3">
      <c r="A9" s="22">
        <v>46119</v>
      </c>
      <c r="B9" s="28" t="s">
        <v>43</v>
      </c>
      <c r="C9" s="28" t="s">
        <v>44</v>
      </c>
      <c r="D9" s="2">
        <v>6</v>
      </c>
      <c r="E9" s="32">
        <v>12.57</v>
      </c>
      <c r="F9" s="32">
        <v>5.7</v>
      </c>
      <c r="G9" s="24">
        <v>18</v>
      </c>
      <c r="H9" s="25" t="s">
        <v>45</v>
      </c>
      <c r="I9" s="26" t="e">
        <f t="shared" si="0"/>
        <v>#VALUE!</v>
      </c>
      <c r="J9"/>
      <c r="K9"/>
    </row>
    <row r="10" spans="1:11" ht="16.5" x14ac:dyDescent="0.3">
      <c r="A10" s="22">
        <v>46119</v>
      </c>
      <c r="B10" s="28" t="s">
        <v>43</v>
      </c>
      <c r="C10" s="28" t="s">
        <v>44</v>
      </c>
      <c r="D10" s="2">
        <v>7</v>
      </c>
      <c r="E10" s="32">
        <v>12.62</v>
      </c>
      <c r="F10" s="32">
        <v>5.55</v>
      </c>
      <c r="G10" s="24">
        <v>18</v>
      </c>
      <c r="H10" s="25" t="s">
        <v>45</v>
      </c>
      <c r="I10" s="26" t="e">
        <f t="shared" si="0"/>
        <v>#VALUE!</v>
      </c>
      <c r="J10"/>
      <c r="K10"/>
    </row>
    <row r="11" spans="1:11" ht="16.5" x14ac:dyDescent="0.3">
      <c r="A11" s="22">
        <v>46119</v>
      </c>
      <c r="B11" s="28" t="s">
        <v>43</v>
      </c>
      <c r="C11" s="28" t="s">
        <v>44</v>
      </c>
      <c r="D11" s="2">
        <v>8</v>
      </c>
      <c r="E11" s="32">
        <v>12.62</v>
      </c>
      <c r="F11" s="32">
        <v>5.5</v>
      </c>
      <c r="G11" s="24">
        <v>18</v>
      </c>
      <c r="H11" s="25" t="s">
        <v>45</v>
      </c>
      <c r="I11" s="26" t="e">
        <f t="shared" si="0"/>
        <v>#VALUE!</v>
      </c>
      <c r="J11"/>
      <c r="K11"/>
    </row>
    <row r="12" spans="1:11" ht="16.5" x14ac:dyDescent="0.3">
      <c r="A12" s="22">
        <v>46119</v>
      </c>
      <c r="B12" s="28" t="s">
        <v>43</v>
      </c>
      <c r="C12" s="28" t="s">
        <v>44</v>
      </c>
      <c r="D12" s="2">
        <v>9</v>
      </c>
      <c r="E12" s="32">
        <v>12.6</v>
      </c>
      <c r="F12" s="32">
        <v>5.47</v>
      </c>
      <c r="G12" s="24">
        <v>18</v>
      </c>
      <c r="H12" s="25" t="s">
        <v>45</v>
      </c>
      <c r="I12" s="26" t="e">
        <f t="shared" si="0"/>
        <v>#VALUE!</v>
      </c>
      <c r="J12"/>
      <c r="K12"/>
    </row>
    <row r="13" spans="1:11" ht="16.5" x14ac:dyDescent="0.3">
      <c r="A13" s="36" t="s">
        <v>14</v>
      </c>
      <c r="B13" s="37"/>
      <c r="C13" s="37"/>
      <c r="D13" s="38"/>
      <c r="E13" s="19">
        <f>AVERAGE(E4:E12)</f>
        <v>12.57</v>
      </c>
      <c r="F13" s="19">
        <f>AVERAGE(F4:F12)</f>
        <v>5.6922222222222221</v>
      </c>
      <c r="G13" s="24"/>
      <c r="H13" s="21"/>
      <c r="I13" s="20" t="e">
        <f>AVERAGE(I4:I12)</f>
        <v>#VALUE!</v>
      </c>
      <c r="J13"/>
      <c r="K13"/>
    </row>
    <row r="14" spans="1:11" ht="16.5" x14ac:dyDescent="0.3">
      <c r="A14" s="39" t="s">
        <v>15</v>
      </c>
      <c r="B14" s="40"/>
      <c r="C14" s="40"/>
      <c r="D14" s="41"/>
      <c r="E14" s="4">
        <f>MAX(E4:E12)</f>
        <v>12.62</v>
      </c>
      <c r="F14" s="4">
        <f>MAX(F4:F12)</f>
        <v>6.16</v>
      </c>
      <c r="G14" s="5"/>
      <c r="H14" s="6"/>
      <c r="I14" s="15" t="e">
        <f>MAX(I4:I12)</f>
        <v>#VALUE!</v>
      </c>
      <c r="J14"/>
      <c r="K14"/>
    </row>
    <row r="15" spans="1:11" ht="16.5" x14ac:dyDescent="0.3">
      <c r="A15" s="39" t="s">
        <v>16</v>
      </c>
      <c r="B15" s="40"/>
      <c r="C15" s="40"/>
      <c r="D15" s="41"/>
      <c r="E15" s="4">
        <f>MIN(E4:E12)</f>
        <v>12.5</v>
      </c>
      <c r="F15" s="4">
        <f>MIN(F4:F12)</f>
        <v>5.47</v>
      </c>
      <c r="G15" s="5"/>
      <c r="H15" s="6"/>
      <c r="I15" s="15" t="e">
        <f>MIN(I4:I12)</f>
        <v>#VALUE!</v>
      </c>
      <c r="J15"/>
      <c r="K15"/>
    </row>
    <row r="16" spans="1:11" ht="141.75" customHeight="1" x14ac:dyDescent="0.3">
      <c r="A16" s="1" t="s">
        <v>9</v>
      </c>
      <c r="B16" s="42" t="s">
        <v>46</v>
      </c>
      <c r="C16" s="43"/>
      <c r="D16" s="43"/>
      <c r="E16" s="44"/>
      <c r="F16" s="3" t="s">
        <v>10</v>
      </c>
      <c r="G16" s="43"/>
      <c r="H16" s="43"/>
      <c r="I16" s="44"/>
      <c r="J16"/>
      <c r="K16"/>
    </row>
    <row r="17" spans="1:10" ht="195.75" customHeight="1" x14ac:dyDescent="0.3">
      <c r="A17" s="3" t="s">
        <v>11</v>
      </c>
      <c r="B17" s="45"/>
      <c r="C17" s="43"/>
      <c r="D17" s="43"/>
      <c r="E17" s="44"/>
      <c r="F17" s="3"/>
      <c r="G17" s="46"/>
      <c r="H17" s="46"/>
      <c r="I17" s="47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mergeCells count="8">
    <mergeCell ref="D2:E2"/>
    <mergeCell ref="B17:E17"/>
    <mergeCell ref="G17:I17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zoomScaleNormal="100" workbookViewId="0">
      <selection activeCell="I53" sqref="I53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31" t="s">
        <v>0</v>
      </c>
      <c r="B2" s="31" t="s">
        <v>47</v>
      </c>
      <c r="C2" s="31" t="s">
        <v>1</v>
      </c>
      <c r="D2" s="34" t="s">
        <v>48</v>
      </c>
      <c r="E2" s="35"/>
      <c r="F2" s="10" t="s">
        <v>5</v>
      </c>
      <c r="G2" s="14" t="s">
        <v>18</v>
      </c>
      <c r="H2" s="31" t="s">
        <v>6</v>
      </c>
      <c r="I2" s="10">
        <v>55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22</v>
      </c>
      <c r="G3" s="12" t="s">
        <v>8</v>
      </c>
      <c r="H3" s="16" t="s">
        <v>23</v>
      </c>
      <c r="I3" s="17" t="s">
        <v>13</v>
      </c>
      <c r="J3"/>
      <c r="K3"/>
    </row>
    <row r="4" spans="1:11" ht="16.5" x14ac:dyDescent="0.3">
      <c r="A4" s="22">
        <v>46119</v>
      </c>
      <c r="B4" s="30" t="s">
        <v>49</v>
      </c>
      <c r="C4" s="51" t="s">
        <v>50</v>
      </c>
      <c r="D4" s="2">
        <v>1</v>
      </c>
      <c r="E4" s="32">
        <v>2.1800000000000002</v>
      </c>
      <c r="F4" s="32">
        <v>0.7</v>
      </c>
      <c r="G4" s="24">
        <v>22</v>
      </c>
      <c r="H4" s="25">
        <v>0.51</v>
      </c>
      <c r="I4" s="26">
        <f>F4/H4</f>
        <v>1.3725490196078429</v>
      </c>
      <c r="J4"/>
      <c r="K4"/>
    </row>
    <row r="5" spans="1:11" ht="16.5" x14ac:dyDescent="0.3">
      <c r="A5" s="22">
        <v>46119</v>
      </c>
      <c r="B5" s="30" t="s">
        <v>49</v>
      </c>
      <c r="C5" s="51" t="s">
        <v>50</v>
      </c>
      <c r="D5" s="2">
        <v>2</v>
      </c>
      <c r="E5" s="32">
        <v>2.19</v>
      </c>
      <c r="F5" s="32">
        <v>0.66</v>
      </c>
      <c r="G5" s="24">
        <v>22</v>
      </c>
      <c r="H5" s="25">
        <v>0.51</v>
      </c>
      <c r="I5" s="26">
        <f t="shared" ref="I5:I58" si="0">F5/H5</f>
        <v>1.2941176470588236</v>
      </c>
      <c r="J5"/>
      <c r="K5"/>
    </row>
    <row r="6" spans="1:11" ht="16.5" x14ac:dyDescent="0.3">
      <c r="A6" s="22">
        <v>46119</v>
      </c>
      <c r="B6" s="30" t="s">
        <v>49</v>
      </c>
      <c r="C6" s="51" t="s">
        <v>50</v>
      </c>
      <c r="D6" s="2">
        <v>3</v>
      </c>
      <c r="E6" s="32">
        <v>2.1800000000000002</v>
      </c>
      <c r="F6" s="32">
        <v>0.67</v>
      </c>
      <c r="G6" s="24">
        <v>22</v>
      </c>
      <c r="H6" s="25">
        <v>0.51</v>
      </c>
      <c r="I6" s="26">
        <f t="shared" si="0"/>
        <v>1.3137254901960784</v>
      </c>
      <c r="J6"/>
      <c r="K6"/>
    </row>
    <row r="7" spans="1:11" ht="16.5" x14ac:dyDescent="0.3">
      <c r="A7" s="22">
        <v>46119</v>
      </c>
      <c r="B7" s="30" t="s">
        <v>49</v>
      </c>
      <c r="C7" s="51" t="s">
        <v>50</v>
      </c>
      <c r="D7" s="2">
        <v>4</v>
      </c>
      <c r="E7" s="32">
        <v>2.19</v>
      </c>
      <c r="F7" s="32">
        <v>0.66</v>
      </c>
      <c r="G7" s="24">
        <v>22</v>
      </c>
      <c r="H7" s="25">
        <v>0.51</v>
      </c>
      <c r="I7" s="26">
        <f t="shared" si="0"/>
        <v>1.2941176470588236</v>
      </c>
      <c r="J7"/>
      <c r="K7"/>
    </row>
    <row r="8" spans="1:11" ht="16.5" x14ac:dyDescent="0.3">
      <c r="A8" s="22">
        <v>46119</v>
      </c>
      <c r="B8" s="30" t="s">
        <v>49</v>
      </c>
      <c r="C8" s="51" t="s">
        <v>50</v>
      </c>
      <c r="D8" s="2">
        <v>5</v>
      </c>
      <c r="E8" s="52" t="s">
        <v>55</v>
      </c>
      <c r="F8" s="53"/>
      <c r="G8" s="24">
        <v>22</v>
      </c>
      <c r="H8" s="25">
        <v>0.51</v>
      </c>
      <c r="I8" s="26">
        <f t="shared" si="0"/>
        <v>0</v>
      </c>
      <c r="J8"/>
      <c r="K8"/>
    </row>
    <row r="9" spans="1:11" ht="16.5" x14ac:dyDescent="0.3">
      <c r="A9" s="22">
        <v>46119</v>
      </c>
      <c r="B9" s="30" t="s">
        <v>49</v>
      </c>
      <c r="C9" s="51" t="s">
        <v>50</v>
      </c>
      <c r="D9" s="2">
        <v>6</v>
      </c>
      <c r="E9" s="52" t="s">
        <v>55</v>
      </c>
      <c r="F9" s="53"/>
      <c r="G9" s="24">
        <v>22</v>
      </c>
      <c r="H9" s="25">
        <v>0.51</v>
      </c>
      <c r="I9" s="26">
        <f t="shared" si="0"/>
        <v>0</v>
      </c>
      <c r="J9"/>
      <c r="K9"/>
    </row>
    <row r="10" spans="1:11" ht="16.5" x14ac:dyDescent="0.3">
      <c r="A10" s="22">
        <v>46119</v>
      </c>
      <c r="B10" s="30" t="s">
        <v>49</v>
      </c>
      <c r="C10" s="51" t="s">
        <v>50</v>
      </c>
      <c r="D10" s="2">
        <v>7</v>
      </c>
      <c r="E10" s="52" t="s">
        <v>55</v>
      </c>
      <c r="F10" s="53"/>
      <c r="G10" s="24">
        <v>22</v>
      </c>
      <c r="H10" s="25">
        <v>0.51</v>
      </c>
      <c r="I10" s="26">
        <f t="shared" si="0"/>
        <v>0</v>
      </c>
      <c r="J10"/>
      <c r="K10"/>
    </row>
    <row r="11" spans="1:11" ht="16.5" x14ac:dyDescent="0.3">
      <c r="A11" s="22">
        <v>46119</v>
      </c>
      <c r="B11" s="30" t="s">
        <v>49</v>
      </c>
      <c r="C11" s="51" t="s">
        <v>50</v>
      </c>
      <c r="D11" s="2">
        <v>8</v>
      </c>
      <c r="E11" s="52" t="s">
        <v>55</v>
      </c>
      <c r="F11" s="53"/>
      <c r="G11" s="24">
        <v>22</v>
      </c>
      <c r="H11" s="25">
        <v>0.51</v>
      </c>
      <c r="I11" s="26">
        <f t="shared" si="0"/>
        <v>0</v>
      </c>
      <c r="J11"/>
      <c r="K11"/>
    </row>
    <row r="12" spans="1:11" ht="16.5" x14ac:dyDescent="0.3">
      <c r="A12" s="22">
        <v>46119</v>
      </c>
      <c r="B12" s="30" t="s">
        <v>49</v>
      </c>
      <c r="C12" s="51" t="s">
        <v>50</v>
      </c>
      <c r="D12" s="2">
        <v>9</v>
      </c>
      <c r="E12" s="52" t="s">
        <v>55</v>
      </c>
      <c r="F12" s="53"/>
      <c r="G12" s="24">
        <v>22</v>
      </c>
      <c r="H12" s="25">
        <v>0.51</v>
      </c>
      <c r="I12" s="26">
        <f t="shared" si="0"/>
        <v>0</v>
      </c>
      <c r="J12"/>
      <c r="K12"/>
    </row>
    <row r="13" spans="1:11" ht="16.5" x14ac:dyDescent="0.3">
      <c r="A13" s="22">
        <v>46119</v>
      </c>
      <c r="B13" s="30" t="s">
        <v>49</v>
      </c>
      <c r="C13" s="51" t="s">
        <v>50</v>
      </c>
      <c r="D13" s="2">
        <v>10</v>
      </c>
      <c r="E13" s="52" t="s">
        <v>55</v>
      </c>
      <c r="F13" s="53"/>
      <c r="G13" s="24">
        <v>22</v>
      </c>
      <c r="H13" s="25">
        <v>0.51</v>
      </c>
      <c r="I13" s="26">
        <f t="shared" si="0"/>
        <v>0</v>
      </c>
      <c r="J13"/>
      <c r="K13"/>
    </row>
    <row r="14" spans="1:11" ht="16.5" x14ac:dyDescent="0.3">
      <c r="A14" s="22">
        <v>46119</v>
      </c>
      <c r="B14" s="30" t="s">
        <v>49</v>
      </c>
      <c r="C14" s="51" t="s">
        <v>50</v>
      </c>
      <c r="D14" s="2">
        <v>11</v>
      </c>
      <c r="E14" s="52" t="s">
        <v>55</v>
      </c>
      <c r="F14" s="53"/>
      <c r="G14" s="24">
        <v>22</v>
      </c>
      <c r="H14" s="25">
        <v>0.51</v>
      </c>
      <c r="I14" s="26">
        <f t="shared" si="0"/>
        <v>0</v>
      </c>
      <c r="J14"/>
      <c r="K14"/>
    </row>
    <row r="15" spans="1:11" ht="16.5" x14ac:dyDescent="0.3">
      <c r="A15" s="22">
        <v>46119</v>
      </c>
      <c r="B15" s="30" t="s">
        <v>49</v>
      </c>
      <c r="C15" s="51" t="s">
        <v>50</v>
      </c>
      <c r="D15" s="2">
        <v>12</v>
      </c>
      <c r="E15" s="52" t="s">
        <v>55</v>
      </c>
      <c r="F15" s="53"/>
      <c r="G15" s="24">
        <v>22</v>
      </c>
      <c r="H15" s="25">
        <v>0.51</v>
      </c>
      <c r="I15" s="26">
        <f t="shared" si="0"/>
        <v>0</v>
      </c>
      <c r="J15"/>
      <c r="K15"/>
    </row>
    <row r="16" spans="1:11" ht="16.5" x14ac:dyDescent="0.3">
      <c r="A16" s="22">
        <v>46119</v>
      </c>
      <c r="B16" s="30" t="s">
        <v>49</v>
      </c>
      <c r="C16" s="51" t="s">
        <v>50</v>
      </c>
      <c r="D16" s="2">
        <v>13</v>
      </c>
      <c r="E16" s="52" t="s">
        <v>55</v>
      </c>
      <c r="F16" s="53"/>
      <c r="G16" s="24">
        <v>22</v>
      </c>
      <c r="H16" s="25">
        <v>0.51</v>
      </c>
      <c r="I16" s="26">
        <f t="shared" si="0"/>
        <v>0</v>
      </c>
      <c r="J16"/>
      <c r="K16"/>
    </row>
    <row r="17" spans="1:11" ht="16.5" x14ac:dyDescent="0.3">
      <c r="A17" s="22">
        <v>46119</v>
      </c>
      <c r="B17" s="30" t="s">
        <v>49</v>
      </c>
      <c r="C17" s="51" t="s">
        <v>50</v>
      </c>
      <c r="D17" s="2">
        <v>14</v>
      </c>
      <c r="E17" s="52" t="s">
        <v>55</v>
      </c>
      <c r="F17" s="53"/>
      <c r="G17" s="24">
        <v>22</v>
      </c>
      <c r="H17" s="25">
        <v>0.51</v>
      </c>
      <c r="I17" s="26">
        <f t="shared" si="0"/>
        <v>0</v>
      </c>
      <c r="J17"/>
      <c r="K17"/>
    </row>
    <row r="18" spans="1:11" ht="16.5" x14ac:dyDescent="0.3">
      <c r="A18" s="22">
        <v>46119</v>
      </c>
      <c r="B18" s="30" t="s">
        <v>49</v>
      </c>
      <c r="C18" s="51" t="s">
        <v>50</v>
      </c>
      <c r="D18" s="2">
        <v>15</v>
      </c>
      <c r="E18" s="52" t="s">
        <v>55</v>
      </c>
      <c r="F18" s="53"/>
      <c r="G18" s="24">
        <v>22</v>
      </c>
      <c r="H18" s="25">
        <v>0.51</v>
      </c>
      <c r="I18" s="26">
        <f t="shared" si="0"/>
        <v>0</v>
      </c>
      <c r="J18"/>
      <c r="K18"/>
    </row>
    <row r="19" spans="1:11" ht="16.5" x14ac:dyDescent="0.3">
      <c r="A19" s="22">
        <v>46119</v>
      </c>
      <c r="B19" s="30" t="s">
        <v>49</v>
      </c>
      <c r="C19" s="51" t="s">
        <v>50</v>
      </c>
      <c r="D19" s="2">
        <v>16</v>
      </c>
      <c r="E19" s="52" t="s">
        <v>55</v>
      </c>
      <c r="F19" s="53"/>
      <c r="G19" s="24">
        <v>22</v>
      </c>
      <c r="H19" s="25">
        <v>0.51</v>
      </c>
      <c r="I19" s="26">
        <f t="shared" si="0"/>
        <v>0</v>
      </c>
      <c r="J19"/>
      <c r="K19"/>
    </row>
    <row r="20" spans="1:11" ht="16.5" x14ac:dyDescent="0.3">
      <c r="A20" s="22">
        <v>46119</v>
      </c>
      <c r="B20" s="30" t="s">
        <v>49</v>
      </c>
      <c r="C20" s="51" t="s">
        <v>50</v>
      </c>
      <c r="D20" s="2">
        <v>17</v>
      </c>
      <c r="E20" s="32">
        <v>2.19</v>
      </c>
      <c r="F20" s="32">
        <v>0.65</v>
      </c>
      <c r="G20" s="24">
        <v>22</v>
      </c>
      <c r="H20" s="25">
        <v>0.51</v>
      </c>
      <c r="I20" s="26">
        <f t="shared" si="0"/>
        <v>1.2745098039215685</v>
      </c>
      <c r="J20"/>
      <c r="K20"/>
    </row>
    <row r="21" spans="1:11" ht="16.5" x14ac:dyDescent="0.3">
      <c r="A21" s="22">
        <v>46119</v>
      </c>
      <c r="B21" s="30" t="s">
        <v>49</v>
      </c>
      <c r="C21" s="51" t="s">
        <v>50</v>
      </c>
      <c r="D21" s="2">
        <v>18</v>
      </c>
      <c r="E21" s="32">
        <v>2.2000000000000002</v>
      </c>
      <c r="F21" s="32">
        <v>0.69</v>
      </c>
      <c r="G21" s="24">
        <v>22</v>
      </c>
      <c r="H21" s="25">
        <v>0.51</v>
      </c>
      <c r="I21" s="26">
        <f t="shared" si="0"/>
        <v>1.3529411764705881</v>
      </c>
      <c r="J21"/>
      <c r="K21"/>
    </row>
    <row r="22" spans="1:11" ht="16.5" x14ac:dyDescent="0.3">
      <c r="A22" s="22">
        <v>46119</v>
      </c>
      <c r="B22" s="30" t="s">
        <v>49</v>
      </c>
      <c r="C22" s="51" t="s">
        <v>50</v>
      </c>
      <c r="D22" s="2">
        <v>19</v>
      </c>
      <c r="E22" s="32">
        <v>2.19</v>
      </c>
      <c r="F22" s="32">
        <v>0.65</v>
      </c>
      <c r="G22" s="24">
        <v>22</v>
      </c>
      <c r="H22" s="25">
        <v>0.51</v>
      </c>
      <c r="I22" s="26">
        <f t="shared" si="0"/>
        <v>1.2745098039215685</v>
      </c>
      <c r="J22"/>
      <c r="K22"/>
    </row>
    <row r="23" spans="1:11" ht="16.5" x14ac:dyDescent="0.3">
      <c r="A23" s="22">
        <v>46119</v>
      </c>
      <c r="B23" s="30" t="s">
        <v>49</v>
      </c>
      <c r="C23" s="51" t="s">
        <v>50</v>
      </c>
      <c r="D23" s="2">
        <v>20</v>
      </c>
      <c r="E23" s="32">
        <v>2.19</v>
      </c>
      <c r="F23" s="32">
        <v>0.67</v>
      </c>
      <c r="G23" s="24">
        <v>22</v>
      </c>
      <c r="H23" s="25">
        <v>0.51</v>
      </c>
      <c r="I23" s="26">
        <f t="shared" si="0"/>
        <v>1.3137254901960784</v>
      </c>
      <c r="J23"/>
      <c r="K23"/>
    </row>
    <row r="24" spans="1:11" ht="16.5" x14ac:dyDescent="0.3">
      <c r="A24" s="22">
        <v>46119</v>
      </c>
      <c r="B24" s="30" t="s">
        <v>49</v>
      </c>
      <c r="C24" s="51" t="s">
        <v>50</v>
      </c>
      <c r="D24" s="2">
        <v>21</v>
      </c>
      <c r="E24" s="32">
        <v>2.1800000000000002</v>
      </c>
      <c r="F24" s="32">
        <v>0.63</v>
      </c>
      <c r="G24" s="24">
        <v>22</v>
      </c>
      <c r="H24" s="25">
        <v>0.51</v>
      </c>
      <c r="I24" s="26">
        <f t="shared" si="0"/>
        <v>1.2352941176470589</v>
      </c>
      <c r="J24"/>
      <c r="K24"/>
    </row>
    <row r="25" spans="1:11" ht="16.5" x14ac:dyDescent="0.3">
      <c r="A25" s="22">
        <v>46119</v>
      </c>
      <c r="B25" s="30" t="s">
        <v>49</v>
      </c>
      <c r="C25" s="51" t="s">
        <v>50</v>
      </c>
      <c r="D25" s="2">
        <v>22</v>
      </c>
      <c r="E25" s="32">
        <v>2.19</v>
      </c>
      <c r="F25" s="32">
        <v>0.67</v>
      </c>
      <c r="G25" s="24">
        <v>22</v>
      </c>
      <c r="H25" s="25">
        <v>0.51</v>
      </c>
      <c r="I25" s="26">
        <f t="shared" si="0"/>
        <v>1.3137254901960784</v>
      </c>
      <c r="J25"/>
      <c r="K25"/>
    </row>
    <row r="26" spans="1:11" ht="16.5" x14ac:dyDescent="0.3">
      <c r="A26" s="22">
        <v>46119</v>
      </c>
      <c r="B26" s="30" t="s">
        <v>49</v>
      </c>
      <c r="C26" s="51" t="s">
        <v>50</v>
      </c>
      <c r="D26" s="2">
        <v>23</v>
      </c>
      <c r="E26" s="32">
        <v>2.19</v>
      </c>
      <c r="F26" s="32">
        <v>0.6</v>
      </c>
      <c r="G26" s="24">
        <v>22</v>
      </c>
      <c r="H26" s="25">
        <v>0.51</v>
      </c>
      <c r="I26" s="26">
        <f t="shared" si="0"/>
        <v>1.1764705882352942</v>
      </c>
      <c r="J26"/>
      <c r="K26"/>
    </row>
    <row r="27" spans="1:11" ht="16.5" x14ac:dyDescent="0.3">
      <c r="A27" s="22">
        <v>46119</v>
      </c>
      <c r="B27" s="30" t="s">
        <v>49</v>
      </c>
      <c r="C27" s="51" t="s">
        <v>50</v>
      </c>
      <c r="D27" s="2">
        <v>24</v>
      </c>
      <c r="E27" s="32">
        <v>2.1800000000000002</v>
      </c>
      <c r="F27" s="32">
        <v>0.62</v>
      </c>
      <c r="G27" s="24">
        <v>22</v>
      </c>
      <c r="H27" s="25">
        <v>0.51</v>
      </c>
      <c r="I27" s="26">
        <f t="shared" si="0"/>
        <v>1.2156862745098038</v>
      </c>
      <c r="J27"/>
      <c r="K27"/>
    </row>
    <row r="28" spans="1:11" ht="16.5" x14ac:dyDescent="0.3">
      <c r="A28" s="22">
        <v>46119</v>
      </c>
      <c r="B28" s="30" t="s">
        <v>49</v>
      </c>
      <c r="C28" s="51" t="s">
        <v>50</v>
      </c>
      <c r="D28" s="2">
        <v>25</v>
      </c>
      <c r="E28" s="32">
        <v>2.2000000000000002</v>
      </c>
      <c r="F28" s="32">
        <v>0.63</v>
      </c>
      <c r="G28" s="24">
        <v>22</v>
      </c>
      <c r="H28" s="25">
        <v>0.51</v>
      </c>
      <c r="I28" s="26">
        <f t="shared" si="0"/>
        <v>1.2352941176470589</v>
      </c>
      <c r="J28"/>
      <c r="K28"/>
    </row>
    <row r="29" spans="1:11" ht="16.5" x14ac:dyDescent="0.3">
      <c r="A29" s="22">
        <v>46119</v>
      </c>
      <c r="B29" s="30" t="s">
        <v>49</v>
      </c>
      <c r="C29" s="51" t="s">
        <v>50</v>
      </c>
      <c r="D29" s="2">
        <v>26</v>
      </c>
      <c r="E29" s="32">
        <v>2.19</v>
      </c>
      <c r="F29" s="32">
        <v>0.63</v>
      </c>
      <c r="G29" s="24">
        <v>22</v>
      </c>
      <c r="H29" s="25">
        <v>0.51</v>
      </c>
      <c r="I29" s="26">
        <f t="shared" si="0"/>
        <v>1.2352941176470589</v>
      </c>
      <c r="J29"/>
      <c r="K29"/>
    </row>
    <row r="30" spans="1:11" ht="16.5" x14ac:dyDescent="0.3">
      <c r="A30" s="22">
        <v>46119</v>
      </c>
      <c r="B30" s="30" t="s">
        <v>49</v>
      </c>
      <c r="C30" s="51" t="s">
        <v>50</v>
      </c>
      <c r="D30" s="2">
        <v>27</v>
      </c>
      <c r="E30" s="32">
        <v>2.19</v>
      </c>
      <c r="F30" s="32">
        <v>0.62</v>
      </c>
      <c r="G30" s="24">
        <v>22</v>
      </c>
      <c r="H30" s="25">
        <v>0.51</v>
      </c>
      <c r="I30" s="26">
        <f t="shared" si="0"/>
        <v>1.2156862745098038</v>
      </c>
      <c r="J30"/>
      <c r="K30"/>
    </row>
    <row r="31" spans="1:11" ht="16.5" x14ac:dyDescent="0.3">
      <c r="A31" s="22">
        <v>46119</v>
      </c>
      <c r="B31" s="30" t="s">
        <v>49</v>
      </c>
      <c r="C31" s="51" t="s">
        <v>50</v>
      </c>
      <c r="D31" s="2">
        <v>28</v>
      </c>
      <c r="E31" s="32">
        <v>2.2000000000000002</v>
      </c>
      <c r="F31" s="32">
        <v>0.63</v>
      </c>
      <c r="G31" s="24">
        <v>22</v>
      </c>
      <c r="H31" s="25">
        <v>0.51</v>
      </c>
      <c r="I31" s="26">
        <f t="shared" si="0"/>
        <v>1.2352941176470589</v>
      </c>
      <c r="J31"/>
      <c r="K31"/>
    </row>
    <row r="32" spans="1:11" ht="16.5" x14ac:dyDescent="0.3">
      <c r="A32" s="22">
        <v>46119</v>
      </c>
      <c r="B32" s="30" t="s">
        <v>49</v>
      </c>
      <c r="C32" s="51" t="s">
        <v>50</v>
      </c>
      <c r="D32" s="2">
        <v>29</v>
      </c>
      <c r="E32" s="32">
        <v>2.2000000000000002</v>
      </c>
      <c r="F32" s="32">
        <v>0.67</v>
      </c>
      <c r="G32" s="24">
        <v>22</v>
      </c>
      <c r="H32" s="25">
        <v>0.51</v>
      </c>
      <c r="I32" s="26">
        <f t="shared" si="0"/>
        <v>1.3137254901960784</v>
      </c>
      <c r="J32"/>
      <c r="K32"/>
    </row>
    <row r="33" spans="1:11" ht="16.5" x14ac:dyDescent="0.3">
      <c r="A33" s="22">
        <v>46119</v>
      </c>
      <c r="B33" s="30" t="s">
        <v>49</v>
      </c>
      <c r="C33" s="51" t="s">
        <v>50</v>
      </c>
      <c r="D33" s="2">
        <v>30</v>
      </c>
      <c r="E33" s="32">
        <v>2.2000000000000002</v>
      </c>
      <c r="F33" s="32">
        <v>0.65</v>
      </c>
      <c r="G33" s="24">
        <v>22</v>
      </c>
      <c r="H33" s="25">
        <v>0.51</v>
      </c>
      <c r="I33" s="26">
        <f t="shared" si="0"/>
        <v>1.2745098039215685</v>
      </c>
      <c r="J33"/>
      <c r="K33"/>
    </row>
    <row r="34" spans="1:11" ht="16.5" x14ac:dyDescent="0.3">
      <c r="A34" s="22">
        <v>46119</v>
      </c>
      <c r="B34" s="30" t="s">
        <v>49</v>
      </c>
      <c r="C34" s="51" t="s">
        <v>50</v>
      </c>
      <c r="D34" s="2">
        <v>31</v>
      </c>
      <c r="E34" s="32">
        <v>2.2000000000000002</v>
      </c>
      <c r="F34" s="32">
        <v>0.65</v>
      </c>
      <c r="G34" s="24">
        <v>22</v>
      </c>
      <c r="H34" s="25">
        <v>0.51</v>
      </c>
      <c r="I34" s="26">
        <f t="shared" si="0"/>
        <v>1.2745098039215685</v>
      </c>
      <c r="J34"/>
      <c r="K34"/>
    </row>
    <row r="35" spans="1:11" ht="16.5" x14ac:dyDescent="0.3">
      <c r="A35" s="22">
        <v>46119</v>
      </c>
      <c r="B35" s="30" t="s">
        <v>49</v>
      </c>
      <c r="C35" s="51" t="s">
        <v>50</v>
      </c>
      <c r="D35" s="2">
        <v>32</v>
      </c>
      <c r="E35" s="32">
        <v>2.2000000000000002</v>
      </c>
      <c r="F35" s="32">
        <v>0.65</v>
      </c>
      <c r="G35" s="24">
        <v>22</v>
      </c>
      <c r="H35" s="25">
        <v>0.51</v>
      </c>
      <c r="I35" s="26">
        <f t="shared" si="0"/>
        <v>1.2745098039215685</v>
      </c>
      <c r="J35"/>
      <c r="K35"/>
    </row>
    <row r="36" spans="1:11" ht="16.5" x14ac:dyDescent="0.3">
      <c r="A36" s="22">
        <v>46119</v>
      </c>
      <c r="B36" s="30" t="s">
        <v>49</v>
      </c>
      <c r="C36" s="51" t="s">
        <v>50</v>
      </c>
      <c r="D36" s="2">
        <v>33</v>
      </c>
      <c r="E36" s="32">
        <v>2.19</v>
      </c>
      <c r="F36" s="32">
        <v>0.65</v>
      </c>
      <c r="G36" s="24">
        <v>22</v>
      </c>
      <c r="H36" s="25">
        <v>0.51</v>
      </c>
      <c r="I36" s="26">
        <f t="shared" si="0"/>
        <v>1.2745098039215685</v>
      </c>
      <c r="J36"/>
      <c r="K36"/>
    </row>
    <row r="37" spans="1:11" ht="16.5" x14ac:dyDescent="0.3">
      <c r="A37" s="22">
        <v>46119</v>
      </c>
      <c r="B37" s="30" t="s">
        <v>49</v>
      </c>
      <c r="C37" s="51" t="s">
        <v>50</v>
      </c>
      <c r="D37" s="2">
        <v>34</v>
      </c>
      <c r="E37" s="32">
        <v>2.19</v>
      </c>
      <c r="F37" s="32">
        <v>0.62</v>
      </c>
      <c r="G37" s="24">
        <v>22</v>
      </c>
      <c r="H37" s="25">
        <v>0.51</v>
      </c>
      <c r="I37" s="26">
        <f t="shared" si="0"/>
        <v>1.2156862745098038</v>
      </c>
      <c r="J37"/>
      <c r="K37"/>
    </row>
    <row r="38" spans="1:11" ht="16.5" x14ac:dyDescent="0.3">
      <c r="A38" s="22">
        <v>46119</v>
      </c>
      <c r="B38" s="30" t="s">
        <v>49</v>
      </c>
      <c r="C38" s="51" t="s">
        <v>50</v>
      </c>
      <c r="D38" s="2">
        <v>35</v>
      </c>
      <c r="E38" s="32">
        <v>2.2000000000000002</v>
      </c>
      <c r="F38" s="32">
        <v>0.66</v>
      </c>
      <c r="G38" s="24">
        <v>22</v>
      </c>
      <c r="H38" s="25">
        <v>0.51</v>
      </c>
      <c r="I38" s="26">
        <f t="shared" si="0"/>
        <v>1.2941176470588236</v>
      </c>
      <c r="J38"/>
      <c r="K38"/>
    </row>
    <row r="39" spans="1:11" ht="16.5" x14ac:dyDescent="0.3">
      <c r="A39" s="22">
        <v>46119</v>
      </c>
      <c r="B39" s="30" t="s">
        <v>49</v>
      </c>
      <c r="C39" s="51" t="s">
        <v>50</v>
      </c>
      <c r="D39" s="2">
        <v>36</v>
      </c>
      <c r="E39" s="32">
        <v>2.2000000000000002</v>
      </c>
      <c r="F39" s="32">
        <v>0.64</v>
      </c>
      <c r="G39" s="24">
        <v>22</v>
      </c>
      <c r="H39" s="25">
        <v>0.51</v>
      </c>
      <c r="I39" s="26">
        <f t="shared" si="0"/>
        <v>1.2549019607843137</v>
      </c>
      <c r="J39"/>
      <c r="K39"/>
    </row>
    <row r="40" spans="1:11" ht="16.5" x14ac:dyDescent="0.3">
      <c r="A40" s="22">
        <v>46119</v>
      </c>
      <c r="B40" s="30" t="s">
        <v>49</v>
      </c>
      <c r="C40" s="51" t="s">
        <v>50</v>
      </c>
      <c r="D40" s="2">
        <v>37</v>
      </c>
      <c r="E40" s="32">
        <v>2.19</v>
      </c>
      <c r="F40" s="32">
        <v>0.63</v>
      </c>
      <c r="G40" s="24">
        <v>22</v>
      </c>
      <c r="H40" s="25">
        <v>0.51</v>
      </c>
      <c r="I40" s="26">
        <f t="shared" si="0"/>
        <v>1.2352941176470589</v>
      </c>
      <c r="J40"/>
      <c r="K40"/>
    </row>
    <row r="41" spans="1:11" ht="16.5" x14ac:dyDescent="0.3">
      <c r="A41" s="22">
        <v>46119</v>
      </c>
      <c r="B41" s="30" t="s">
        <v>49</v>
      </c>
      <c r="C41" s="51" t="s">
        <v>50</v>
      </c>
      <c r="D41" s="2">
        <v>38</v>
      </c>
      <c r="E41" s="32">
        <v>2.19</v>
      </c>
      <c r="F41" s="32">
        <v>0.68</v>
      </c>
      <c r="G41" s="24">
        <v>22</v>
      </c>
      <c r="H41" s="25">
        <v>0.51</v>
      </c>
      <c r="I41" s="26">
        <f t="shared" si="0"/>
        <v>1.3333333333333335</v>
      </c>
      <c r="J41"/>
      <c r="K41"/>
    </row>
    <row r="42" spans="1:11" ht="16.5" x14ac:dyDescent="0.3">
      <c r="A42" s="22">
        <v>46119</v>
      </c>
      <c r="B42" s="30" t="s">
        <v>49</v>
      </c>
      <c r="C42" s="51" t="s">
        <v>50</v>
      </c>
      <c r="D42" s="2">
        <v>39</v>
      </c>
      <c r="E42" s="32">
        <v>2.2000000000000002</v>
      </c>
      <c r="F42" s="32">
        <v>0.66</v>
      </c>
      <c r="G42" s="24">
        <v>22</v>
      </c>
      <c r="H42" s="25">
        <v>0.51</v>
      </c>
      <c r="I42" s="26">
        <f t="shared" si="0"/>
        <v>1.2941176470588236</v>
      </c>
      <c r="J42"/>
      <c r="K42"/>
    </row>
    <row r="43" spans="1:11" ht="16.5" x14ac:dyDescent="0.3">
      <c r="A43" s="22">
        <v>46119</v>
      </c>
      <c r="B43" s="30" t="s">
        <v>49</v>
      </c>
      <c r="C43" s="51" t="s">
        <v>50</v>
      </c>
      <c r="D43" s="2">
        <v>40</v>
      </c>
      <c r="E43" s="32">
        <v>2.21</v>
      </c>
      <c r="F43" s="32">
        <v>0.66</v>
      </c>
      <c r="G43" s="24">
        <v>22</v>
      </c>
      <c r="H43" s="25">
        <v>0.51</v>
      </c>
      <c r="I43" s="26">
        <f t="shared" si="0"/>
        <v>1.2941176470588236</v>
      </c>
      <c r="J43"/>
      <c r="K43"/>
    </row>
    <row r="44" spans="1:11" ht="16.5" x14ac:dyDescent="0.3">
      <c r="A44" s="22">
        <v>46119</v>
      </c>
      <c r="B44" s="30" t="s">
        <v>49</v>
      </c>
      <c r="C44" s="51" t="s">
        <v>50</v>
      </c>
      <c r="D44" s="2">
        <v>41</v>
      </c>
      <c r="E44" s="52" t="s">
        <v>55</v>
      </c>
      <c r="F44" s="53"/>
      <c r="G44" s="24">
        <v>22</v>
      </c>
      <c r="H44" s="25">
        <v>0.51</v>
      </c>
      <c r="I44" s="26">
        <f t="shared" si="0"/>
        <v>0</v>
      </c>
      <c r="J44"/>
      <c r="K44"/>
    </row>
    <row r="45" spans="1:11" ht="16.5" x14ac:dyDescent="0.3">
      <c r="A45" s="22">
        <v>46119</v>
      </c>
      <c r="B45" s="30" t="s">
        <v>49</v>
      </c>
      <c r="C45" s="51" t="s">
        <v>50</v>
      </c>
      <c r="D45" s="2">
        <v>42</v>
      </c>
      <c r="E45" s="52" t="s">
        <v>55</v>
      </c>
      <c r="F45" s="53"/>
      <c r="G45" s="24">
        <v>22</v>
      </c>
      <c r="H45" s="25">
        <v>0.51</v>
      </c>
      <c r="I45" s="26">
        <f t="shared" si="0"/>
        <v>0</v>
      </c>
      <c r="J45"/>
      <c r="K45"/>
    </row>
    <row r="46" spans="1:11" ht="16.5" x14ac:dyDescent="0.3">
      <c r="A46" s="22">
        <v>46119</v>
      </c>
      <c r="B46" s="30" t="s">
        <v>49</v>
      </c>
      <c r="C46" s="51" t="s">
        <v>50</v>
      </c>
      <c r="D46" s="2">
        <v>43</v>
      </c>
      <c r="E46" s="52" t="s">
        <v>55</v>
      </c>
      <c r="F46" s="53"/>
      <c r="G46" s="24">
        <v>22</v>
      </c>
      <c r="H46" s="25">
        <v>0.51</v>
      </c>
      <c r="I46" s="26">
        <f t="shared" si="0"/>
        <v>0</v>
      </c>
      <c r="J46"/>
      <c r="K46"/>
    </row>
    <row r="47" spans="1:11" ht="16.5" x14ac:dyDescent="0.3">
      <c r="A47" s="22">
        <v>46119</v>
      </c>
      <c r="B47" s="30" t="s">
        <v>49</v>
      </c>
      <c r="C47" s="51" t="s">
        <v>50</v>
      </c>
      <c r="D47" s="2">
        <v>44</v>
      </c>
      <c r="E47" s="52" t="s">
        <v>55</v>
      </c>
      <c r="F47" s="53"/>
      <c r="G47" s="24">
        <v>22</v>
      </c>
      <c r="H47" s="25">
        <v>0.51</v>
      </c>
      <c r="I47" s="26">
        <f t="shared" si="0"/>
        <v>0</v>
      </c>
      <c r="J47"/>
      <c r="K47"/>
    </row>
    <row r="48" spans="1:11" ht="16.5" x14ac:dyDescent="0.3">
      <c r="A48" s="22">
        <v>46119</v>
      </c>
      <c r="B48" s="30" t="s">
        <v>49</v>
      </c>
      <c r="C48" s="51" t="s">
        <v>50</v>
      </c>
      <c r="D48" s="2">
        <v>45</v>
      </c>
      <c r="E48" s="52" t="s">
        <v>55</v>
      </c>
      <c r="F48" s="53"/>
      <c r="G48" s="24">
        <v>22</v>
      </c>
      <c r="H48" s="25">
        <v>0.51</v>
      </c>
      <c r="I48" s="26">
        <f t="shared" si="0"/>
        <v>0</v>
      </c>
      <c r="J48"/>
      <c r="K48"/>
    </row>
    <row r="49" spans="1:11" ht="16.5" x14ac:dyDescent="0.3">
      <c r="A49" s="22">
        <v>46119</v>
      </c>
      <c r="B49" s="30" t="s">
        <v>49</v>
      </c>
      <c r="C49" s="51" t="s">
        <v>50</v>
      </c>
      <c r="D49" s="2">
        <v>46</v>
      </c>
      <c r="E49" s="52" t="s">
        <v>55</v>
      </c>
      <c r="F49" s="53"/>
      <c r="G49" s="24">
        <v>22</v>
      </c>
      <c r="H49" s="25">
        <v>0.51</v>
      </c>
      <c r="I49" s="26">
        <f t="shared" si="0"/>
        <v>0</v>
      </c>
      <c r="J49"/>
      <c r="K49"/>
    </row>
    <row r="50" spans="1:11" ht="16.5" x14ac:dyDescent="0.3">
      <c r="A50" s="22">
        <v>46119</v>
      </c>
      <c r="B50" s="30" t="s">
        <v>49</v>
      </c>
      <c r="C50" s="51" t="s">
        <v>50</v>
      </c>
      <c r="D50" s="2">
        <v>47</v>
      </c>
      <c r="E50" s="52" t="s">
        <v>55</v>
      </c>
      <c r="F50" s="53"/>
      <c r="G50" s="24">
        <v>22</v>
      </c>
      <c r="H50" s="25">
        <v>0.51</v>
      </c>
      <c r="I50" s="26">
        <f t="shared" si="0"/>
        <v>0</v>
      </c>
      <c r="J50"/>
      <c r="K50"/>
    </row>
    <row r="51" spans="1:11" ht="16.5" x14ac:dyDescent="0.3">
      <c r="A51" s="22">
        <v>46119</v>
      </c>
      <c r="B51" s="30" t="s">
        <v>49</v>
      </c>
      <c r="C51" s="51" t="s">
        <v>50</v>
      </c>
      <c r="D51" s="2">
        <v>48</v>
      </c>
      <c r="E51" s="52" t="s">
        <v>55</v>
      </c>
      <c r="F51" s="53"/>
      <c r="G51" s="24">
        <v>22</v>
      </c>
      <c r="H51" s="25">
        <v>0.51</v>
      </c>
      <c r="I51" s="26">
        <f t="shared" si="0"/>
        <v>0</v>
      </c>
      <c r="J51"/>
      <c r="K51"/>
    </row>
    <row r="52" spans="1:11" ht="16.5" x14ac:dyDescent="0.3">
      <c r="A52" s="22">
        <v>46119</v>
      </c>
      <c r="B52" s="30" t="s">
        <v>49</v>
      </c>
      <c r="C52" s="51" t="s">
        <v>50</v>
      </c>
      <c r="D52" s="2">
        <v>49</v>
      </c>
      <c r="E52" s="52" t="s">
        <v>55</v>
      </c>
      <c r="F52" s="53"/>
      <c r="G52" s="24">
        <v>22</v>
      </c>
      <c r="H52" s="25">
        <v>0.51</v>
      </c>
      <c r="I52" s="26">
        <f t="shared" si="0"/>
        <v>0</v>
      </c>
      <c r="J52"/>
      <c r="K52"/>
    </row>
    <row r="53" spans="1:11" ht="16.5" x14ac:dyDescent="0.3">
      <c r="A53" s="22">
        <v>46119</v>
      </c>
      <c r="B53" s="30" t="s">
        <v>49</v>
      </c>
      <c r="C53" s="51" t="s">
        <v>50</v>
      </c>
      <c r="D53" s="2">
        <v>50</v>
      </c>
      <c r="E53" s="52" t="s">
        <v>55</v>
      </c>
      <c r="F53" s="53"/>
      <c r="G53" s="24">
        <v>22</v>
      </c>
      <c r="H53" s="25">
        <v>0.51</v>
      </c>
      <c r="I53" s="26">
        <f t="shared" si="0"/>
        <v>0</v>
      </c>
      <c r="J53"/>
      <c r="K53"/>
    </row>
    <row r="54" spans="1:11" ht="16.5" x14ac:dyDescent="0.3">
      <c r="A54" s="22">
        <v>46119</v>
      </c>
      <c r="B54" s="30" t="s">
        <v>49</v>
      </c>
      <c r="C54" s="51" t="s">
        <v>50</v>
      </c>
      <c r="D54" s="2">
        <v>51</v>
      </c>
      <c r="E54" s="52" t="s">
        <v>55</v>
      </c>
      <c r="F54" s="53"/>
      <c r="G54" s="24">
        <v>22</v>
      </c>
      <c r="H54" s="25">
        <v>0.51</v>
      </c>
      <c r="I54" s="26">
        <f t="shared" si="0"/>
        <v>0</v>
      </c>
      <c r="J54"/>
      <c r="K54"/>
    </row>
    <row r="55" spans="1:11" ht="16.5" x14ac:dyDescent="0.3">
      <c r="A55" s="22">
        <v>46119</v>
      </c>
      <c r="B55" s="30" t="s">
        <v>49</v>
      </c>
      <c r="C55" s="51" t="s">
        <v>50</v>
      </c>
      <c r="D55" s="2">
        <v>52</v>
      </c>
      <c r="E55" s="52" t="s">
        <v>55</v>
      </c>
      <c r="F55" s="53"/>
      <c r="G55" s="24">
        <v>22</v>
      </c>
      <c r="H55" s="25">
        <v>0.51</v>
      </c>
      <c r="I55" s="26">
        <f t="shared" si="0"/>
        <v>0</v>
      </c>
      <c r="J55"/>
      <c r="K55"/>
    </row>
    <row r="56" spans="1:11" ht="16.5" x14ac:dyDescent="0.3">
      <c r="A56" s="22">
        <v>46119</v>
      </c>
      <c r="B56" s="30" t="s">
        <v>49</v>
      </c>
      <c r="C56" s="51" t="s">
        <v>50</v>
      </c>
      <c r="D56" s="2">
        <v>53</v>
      </c>
      <c r="E56" s="52" t="s">
        <v>55</v>
      </c>
      <c r="F56" s="53"/>
      <c r="G56" s="24">
        <v>22</v>
      </c>
      <c r="H56" s="25">
        <v>0.51</v>
      </c>
      <c r="I56" s="26">
        <f t="shared" si="0"/>
        <v>0</v>
      </c>
      <c r="J56"/>
      <c r="K56"/>
    </row>
    <row r="57" spans="1:11" ht="16.5" x14ac:dyDescent="0.3">
      <c r="A57" s="22">
        <v>46119</v>
      </c>
      <c r="B57" s="30" t="s">
        <v>49</v>
      </c>
      <c r="C57" s="51" t="s">
        <v>50</v>
      </c>
      <c r="D57" s="2">
        <v>54</v>
      </c>
      <c r="E57" s="52" t="s">
        <v>55</v>
      </c>
      <c r="F57" s="53"/>
      <c r="G57" s="24">
        <v>22</v>
      </c>
      <c r="H57" s="25">
        <v>0.51</v>
      </c>
      <c r="I57" s="26">
        <f t="shared" si="0"/>
        <v>0</v>
      </c>
      <c r="J57"/>
      <c r="K57"/>
    </row>
    <row r="58" spans="1:11" ht="16.5" x14ac:dyDescent="0.3">
      <c r="A58" s="22">
        <v>46119</v>
      </c>
      <c r="B58" s="30" t="s">
        <v>49</v>
      </c>
      <c r="C58" s="51" t="s">
        <v>50</v>
      </c>
      <c r="D58" s="2">
        <v>55</v>
      </c>
      <c r="E58" s="52" t="s">
        <v>55</v>
      </c>
      <c r="F58" s="53"/>
      <c r="G58" s="24">
        <v>22</v>
      </c>
      <c r="H58" s="25">
        <v>0.51</v>
      </c>
      <c r="I58" s="26">
        <f t="shared" si="0"/>
        <v>0</v>
      </c>
      <c r="J58"/>
      <c r="K58"/>
    </row>
    <row r="59" spans="1:11" ht="16.5" x14ac:dyDescent="0.3">
      <c r="A59" s="36" t="s">
        <v>14</v>
      </c>
      <c r="B59" s="37"/>
      <c r="C59" s="37"/>
      <c r="D59" s="38"/>
      <c r="E59" s="19">
        <f>AVERAGE(E4:E58)</f>
        <v>2.1928571428571435</v>
      </c>
      <c r="F59" s="19">
        <f>AVERAGE(F4:F58)</f>
        <v>0.65000000000000013</v>
      </c>
      <c r="G59" s="21"/>
      <c r="H59" s="21"/>
      <c r="I59" s="20">
        <v>1.27</v>
      </c>
      <c r="J59"/>
      <c r="K59"/>
    </row>
    <row r="60" spans="1:11" ht="16.5" x14ac:dyDescent="0.3">
      <c r="A60" s="39" t="s">
        <v>15</v>
      </c>
      <c r="B60" s="40"/>
      <c r="C60" s="40"/>
      <c r="D60" s="41"/>
      <c r="E60" s="4">
        <f>MAX(E4:E58)</f>
        <v>2.21</v>
      </c>
      <c r="F60" s="4">
        <f>MAX(F4:F58)</f>
        <v>0.7</v>
      </c>
      <c r="G60" s="5"/>
      <c r="H60" s="6"/>
      <c r="I60" s="15">
        <f>MAX(I4:I58)</f>
        <v>1.3725490196078429</v>
      </c>
      <c r="J60"/>
      <c r="K60"/>
    </row>
    <row r="61" spans="1:11" ht="16.5" x14ac:dyDescent="0.3">
      <c r="A61" s="39" t="s">
        <v>16</v>
      </c>
      <c r="B61" s="40"/>
      <c r="C61" s="40"/>
      <c r="D61" s="41"/>
      <c r="E61" s="4">
        <f>MIN(E4:E58)</f>
        <v>2.1800000000000002</v>
      </c>
      <c r="F61" s="4">
        <f>MIN(F4:F58)</f>
        <v>0.6</v>
      </c>
      <c r="G61" s="5"/>
      <c r="H61" s="6"/>
      <c r="I61" s="15">
        <v>1.17</v>
      </c>
      <c r="J61"/>
      <c r="K61"/>
    </row>
    <row r="62" spans="1:11" ht="141.75" customHeight="1" x14ac:dyDescent="0.3">
      <c r="A62" s="1" t="s">
        <v>9</v>
      </c>
      <c r="B62" s="42" t="s">
        <v>54</v>
      </c>
      <c r="C62" s="43"/>
      <c r="D62" s="43"/>
      <c r="E62" s="44"/>
      <c r="F62" s="3" t="s">
        <v>10</v>
      </c>
      <c r="G62" s="43"/>
      <c r="H62" s="43"/>
      <c r="I62" s="44"/>
      <c r="J62"/>
      <c r="K62"/>
    </row>
    <row r="63" spans="1:11" ht="195.75" customHeight="1" x14ac:dyDescent="0.3">
      <c r="A63" s="3" t="s">
        <v>11</v>
      </c>
      <c r="B63" s="45"/>
      <c r="C63" s="43"/>
      <c r="D63" s="43"/>
      <c r="E63" s="44"/>
      <c r="F63" s="3"/>
      <c r="G63" s="46"/>
      <c r="H63" s="46"/>
      <c r="I63" s="47"/>
      <c r="J63"/>
    </row>
    <row r="64" spans="1:11" x14ac:dyDescent="0.3">
      <c r="H64" s="13"/>
    </row>
    <row r="65" spans="8:8" x14ac:dyDescent="0.3">
      <c r="H65" s="13"/>
    </row>
    <row r="66" spans="8:8" x14ac:dyDescent="0.3">
      <c r="H66" s="13"/>
    </row>
    <row r="67" spans="8:8" x14ac:dyDescent="0.3">
      <c r="H67" s="13"/>
    </row>
  </sheetData>
  <mergeCells count="35">
    <mergeCell ref="E55:F55"/>
    <mergeCell ref="E56:F56"/>
    <mergeCell ref="E57:F57"/>
    <mergeCell ref="E58:F58"/>
    <mergeCell ref="E50:F50"/>
    <mergeCell ref="E51:F51"/>
    <mergeCell ref="E52:F52"/>
    <mergeCell ref="E53:F53"/>
    <mergeCell ref="E54:F54"/>
    <mergeCell ref="E45:F45"/>
    <mergeCell ref="E46:F46"/>
    <mergeCell ref="E47:F47"/>
    <mergeCell ref="E48:F48"/>
    <mergeCell ref="E49:F49"/>
    <mergeCell ref="E16:F16"/>
    <mergeCell ref="E17:F17"/>
    <mergeCell ref="E18:F18"/>
    <mergeCell ref="E19:F19"/>
    <mergeCell ref="E44:F44"/>
    <mergeCell ref="B63:E63"/>
    <mergeCell ref="G63:I63"/>
    <mergeCell ref="D2:E2"/>
    <mergeCell ref="A59:D59"/>
    <mergeCell ref="A60:D60"/>
    <mergeCell ref="A61:D61"/>
    <mergeCell ref="B62:E62"/>
    <mergeCell ref="G62:I62"/>
    <mergeCell ref="E8:F8"/>
    <mergeCell ref="E9:F9"/>
    <mergeCell ref="E10:F10"/>
    <mergeCell ref="E11:F11"/>
    <mergeCell ref="E12:F12"/>
    <mergeCell ref="E13:F13"/>
    <mergeCell ref="E14:F14"/>
    <mergeCell ref="E15:F15"/>
  </mergeCells>
  <phoneticPr fontId="19" type="noConversion"/>
  <pageMargins left="0.7" right="0.7" top="0.75" bottom="0.75" header="0.3" footer="0.3"/>
  <pageSetup paperSize="9" scale="5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LSM 정류기</vt:lpstr>
      <vt:lpstr>LSE 초고압동 정류기</vt:lpstr>
      <vt:lpstr>LSE 유틸리티동 정류기</vt:lpstr>
      <vt:lpstr>LSE 유틸리티동 발전기</vt:lpstr>
      <vt:lpstr>LSE 태양광발전 정류기</vt:lpstr>
      <vt:lpstr>LSE(HVDC) 유틸리티동 LVREC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2026-04-13T01:39:21Z</cp:lastPrinted>
  <dcterms:created xsi:type="dcterms:W3CDTF">2013-07-23T07:01:33Z</dcterms:created>
  <dcterms:modified xsi:type="dcterms:W3CDTF">2026-04-13T01:50:46Z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