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15 SKT 영양통합국\"/>
    </mc:Choice>
  </mc:AlternateContent>
  <bookViews>
    <workbookView xWindow="0" yWindow="0" windowWidth="28800" windowHeight="10830"/>
  </bookViews>
  <sheets>
    <sheet name="MR-1 정류기용" sheetId="14" r:id="rId1"/>
    <sheet name="MR-2 정류기용" sheetId="16" r:id="rId2"/>
  </sheets>
  <definedNames>
    <definedName name="_xlnm._FilterDatabase" localSheetId="0" hidden="1">'MR-1 정류기용'!$A$3:$I$27</definedName>
    <definedName name="_xlnm._FilterDatabase" localSheetId="1" hidden="1">'MR-2 정류기용'!$A$3:$I$27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30" i="16" l="1"/>
  <c r="E30" i="16"/>
  <c r="F29" i="16"/>
  <c r="E29" i="16"/>
  <c r="F28" i="16"/>
  <c r="E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29" i="16" l="1"/>
  <c r="I30" i="16"/>
  <c r="I28" i="16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4" i="14"/>
  <c r="F30" i="14"/>
  <c r="F28" i="14"/>
  <c r="F29" i="14"/>
  <c r="E30" i="14"/>
  <c r="E29" i="14"/>
  <c r="E28" i="14"/>
  <c r="I29" i="14" l="1"/>
  <c r="I30" i="14"/>
  <c r="I28" i="14"/>
</calcChain>
</file>

<file path=xl/sharedStrings.xml><?xml version="1.0" encoding="utf-8"?>
<sst xmlns="http://schemas.openxmlformats.org/spreadsheetml/2006/main" count="154" uniqueCount="32">
  <si>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</si>
  <si>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</si>
  <si>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</si>
  <si>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</si>
  <si>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</si>
  <si>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</si>
  <si>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</si>
  <si>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</si>
  <si>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</si>
  <si>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</si>
  <si>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</si>
  <si>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</si>
  <si>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</si>
  <si>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</si>
  <si>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</si>
  <si>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</si>
  <si>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</si>
  <si>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</si>
  <si>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내부저항(mΩ)</t>
    <phoneticPr fontId="19" type="noConversion"/>
  </si>
  <si>
    <t>MSB1000</t>
    <phoneticPr fontId="19" type="noConversion"/>
  </si>
  <si>
    <t>AS</t>
    <phoneticPr fontId="19" type="noConversion"/>
  </si>
  <si>
    <t>2018.05.28</t>
    <phoneticPr fontId="19" type="noConversion"/>
  </si>
  <si>
    <t>SKT영양통합국</t>
    <phoneticPr fontId="19" type="noConversion"/>
  </si>
  <si>
    <t>MR-1 정류기용</t>
    <phoneticPr fontId="19" type="noConversion"/>
  </si>
  <si>
    <t>MR-2 정류기용</t>
  </si>
  <si>
    <t>SKT 영양통합국</t>
    <phoneticPr fontId="19" type="noConversion"/>
  </si>
  <si>
    <t>MSB600</t>
    <phoneticPr fontId="19" type="noConversion"/>
  </si>
  <si>
    <t>2018.05.15</t>
    <phoneticPr fontId="19" type="noConversion"/>
  </si>
  <si>
    <t>1. 7/11일 배부름 및 열발생 AS 요청
2. 냉방기 2기 가동중이나, 냉기 직접적 전달이 어렵고, 유리창에 가까워 외부 온도에 취약
3. 사용기간 경과(사용기간 약 6년)에 따른 노후화(기대수명종료)
  → #13~#24번 복배 , #1~#12번 전지 복배 진행중
4. 재발방지를 위해 제조사 측 정밀점검 및 원인파악을 요청</t>
    <phoneticPr fontId="19" type="noConversion"/>
  </si>
  <si>
    <t>내부저항(mΩ)</t>
    <phoneticPr fontId="19" type="noConversion"/>
  </si>
  <si>
    <t>측정불가</t>
    <phoneticPr fontId="19" type="noConversion"/>
  </si>
  <si>
    <t>1. 7/11일 배부름 및 열발생으로 탈거 후 측정
2. 냉방기 2기 가동중이나, 냉기의 직접적 전달이 어려움
   사용기간 경과(사용기간 약 6년)에 따른 노후화(기대수명종료)
  →Dry-Out에 따른 열폭주 현상 발생
3. 내부저항 참고치(0.37mΩ) 대비 200% 이상 상승
4. 재발방지를 위해 제조사 측 정밀점검 및 원인파악을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</si>
</sst>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7" fontId="20" fillId="0" borderId="14" xfId="0" applyNumberFormat="1" applyFont="1" applyFill="1" applyBorder="1" applyAlignment="1">
      <alignment horizontal="center" vertical="center"/>
    </xf>
    <xf numFmtId="177" fontId="20" fillId="0" borderId="16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57490</xdr:colOff>
      <xdr:row>31</xdr:row>
      <xdr:rowOff>2103295</xdr:rowOff>
    </xdr:from>
    <xdr:to>
      <xdr:col>2</xdr:col>
      <xdr:colOff>225578</xdr:colOff>
      <xdr:row>31</xdr:row>
      <xdr:rowOff>2439472</xdr:rowOff>
    </xdr:to>
    <xdr:sp macro="" textlink="">
      <xdr:nvSpPr>
        <xdr:cNvPr id="2" name="TextBox 1"/>
        <xdr:cNvSpPr txBox="1"/>
      </xdr:nvSpPr>
      <xdr:spPr>
        <a:xfrm>
          <a:off x="1192207" y="10667512"/>
          <a:ext cx="19902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16565</xdr:colOff>
      <xdr:row>31</xdr:row>
      <xdr:rowOff>21256</xdr:rowOff>
    </xdr:from>
    <xdr:to>
      <xdr:col>7</xdr:col>
      <xdr:colOff>112438</xdr:colOff>
      <xdr:row>31</xdr:row>
      <xdr:rowOff>2062369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07"/>
        <a:stretch/>
      </xdr:blipFill>
      <xdr:spPr>
        <a:xfrm>
          <a:off x="6824869" y="8585473"/>
          <a:ext cx="940699" cy="2041113"/>
        </a:xfrm>
        <a:prstGeom prst="rect">
          <a:avLst/>
        </a:prstGeom>
      </xdr:spPr>
    </xdr:pic>
    <xdr:clientData/>
  </xdr:twoCellAnchor>
  <xdr:twoCellAnchor editAs="oneCell">
    <xdr:from>
      <xdr:col>7</xdr:col>
      <xdr:colOff>124241</xdr:colOff>
      <xdr:row>31</xdr:row>
      <xdr:rowOff>33131</xdr:rowOff>
    </xdr:from>
    <xdr:to>
      <xdr:col>7</xdr:col>
      <xdr:colOff>1192697</xdr:colOff>
      <xdr:row>31</xdr:row>
      <xdr:rowOff>2062370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72"/>
        <a:stretch/>
      </xdr:blipFill>
      <xdr:spPr>
        <a:xfrm>
          <a:off x="7777371" y="8597348"/>
          <a:ext cx="1068456" cy="2029239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31</xdr:row>
      <xdr:rowOff>24845</xdr:rowOff>
    </xdr:from>
    <xdr:to>
      <xdr:col>2</xdr:col>
      <xdr:colOff>538370</xdr:colOff>
      <xdr:row>31</xdr:row>
      <xdr:rowOff>1987824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624" t="43759" r="29322" b="29855"/>
        <a:stretch/>
      </xdr:blipFill>
      <xdr:spPr>
        <a:xfrm rot="10800000">
          <a:off x="1142999" y="8589062"/>
          <a:ext cx="2352262" cy="1962979"/>
        </a:xfrm>
        <a:prstGeom prst="rect">
          <a:avLst/>
        </a:prstGeom>
      </xdr:spPr>
    </xdr:pic>
    <xdr:clientData/>
  </xdr:twoCellAnchor>
  <xdr:twoCellAnchor>
    <xdr:from>
      <xdr:col>6</xdr:col>
      <xdr:colOff>66262</xdr:colOff>
      <xdr:row>31</xdr:row>
      <xdr:rowOff>2103782</xdr:rowOff>
    </xdr:from>
    <xdr:to>
      <xdr:col>7</xdr:col>
      <xdr:colOff>1211698</xdr:colOff>
      <xdr:row>31</xdr:row>
      <xdr:rowOff>2439959</xdr:rowOff>
    </xdr:to>
    <xdr:sp macro="" textlink="">
      <xdr:nvSpPr>
        <xdr:cNvPr id="10" name="TextBox 9"/>
        <xdr:cNvSpPr txBox="1"/>
      </xdr:nvSpPr>
      <xdr:spPr>
        <a:xfrm>
          <a:off x="6874566" y="10667999"/>
          <a:ext cx="19902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복배</a:t>
          </a:r>
          <a:endParaRPr lang="ko-KR" altLang="en-US" sz="1100"/>
        </a:p>
      </xdr:txBody>
    </xdr:sp>
    <xdr:clientData/>
  </xdr:twoCellAnchor>
  <xdr:twoCellAnchor editAs="oneCell">
    <xdr:from>
      <xdr:col>2</xdr:col>
      <xdr:colOff>549413</xdr:colOff>
      <xdr:row>31</xdr:row>
      <xdr:rowOff>24848</xdr:rowOff>
    </xdr:from>
    <xdr:to>
      <xdr:col>5</xdr:col>
      <xdr:colOff>8283</xdr:colOff>
      <xdr:row>31</xdr:row>
      <xdr:rowOff>1987826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6304" y="8589065"/>
          <a:ext cx="2208696" cy="1962978"/>
        </a:xfrm>
        <a:prstGeom prst="rect">
          <a:avLst/>
        </a:prstGeom>
      </xdr:spPr>
    </xdr:pic>
    <xdr:clientData/>
  </xdr:twoCellAnchor>
  <xdr:twoCellAnchor>
    <xdr:from>
      <xdr:col>2</xdr:col>
      <xdr:colOff>654326</xdr:colOff>
      <xdr:row>31</xdr:row>
      <xdr:rowOff>2078935</xdr:rowOff>
    </xdr:from>
    <xdr:to>
      <xdr:col>4</xdr:col>
      <xdr:colOff>631914</xdr:colOff>
      <xdr:row>31</xdr:row>
      <xdr:rowOff>2415112</xdr:rowOff>
    </xdr:to>
    <xdr:sp macro="" textlink="">
      <xdr:nvSpPr>
        <xdr:cNvPr id="12" name="TextBox 11"/>
        <xdr:cNvSpPr txBox="1"/>
      </xdr:nvSpPr>
      <xdr:spPr>
        <a:xfrm>
          <a:off x="3611217" y="10643152"/>
          <a:ext cx="19902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설치장소 온도</a:t>
          </a:r>
          <a:endParaRPr lang="ko-KR" altLang="en-US" sz="1100"/>
        </a:p>
      </xdr:txBody>
    </xdr:sp>
    <xdr:clientData/>
  </xdr:twoCellAnchor>
  <xdr:twoCellAnchor editAs="oneCell">
    <xdr:from>
      <xdr:col>7</xdr:col>
      <xdr:colOff>1188553</xdr:colOff>
      <xdr:row>31</xdr:row>
      <xdr:rowOff>33132</xdr:rowOff>
    </xdr:from>
    <xdr:to>
      <xdr:col>8</xdr:col>
      <xdr:colOff>1938130</xdr:colOff>
      <xdr:row>31</xdr:row>
      <xdr:rowOff>2070656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843753" y="8595279"/>
          <a:ext cx="2037524" cy="2041664"/>
        </a:xfrm>
        <a:prstGeom prst="rect">
          <a:avLst/>
        </a:prstGeom>
      </xdr:spPr>
    </xdr:pic>
    <xdr:clientData/>
  </xdr:twoCellAnchor>
  <xdr:twoCellAnchor>
    <xdr:from>
      <xdr:col>7</xdr:col>
      <xdr:colOff>1209261</xdr:colOff>
      <xdr:row>31</xdr:row>
      <xdr:rowOff>2103782</xdr:rowOff>
    </xdr:from>
    <xdr:to>
      <xdr:col>8</xdr:col>
      <xdr:colOff>1907436</xdr:colOff>
      <xdr:row>31</xdr:row>
      <xdr:rowOff>2439959</xdr:rowOff>
    </xdr:to>
    <xdr:sp macro="" textlink="">
      <xdr:nvSpPr>
        <xdr:cNvPr id="14" name="TextBox 13"/>
        <xdr:cNvSpPr txBox="1"/>
      </xdr:nvSpPr>
      <xdr:spPr>
        <a:xfrm>
          <a:off x="8862391" y="10667999"/>
          <a:ext cx="19902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주변장비 온도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521805</xdr:colOff>
      <xdr:row>31</xdr:row>
      <xdr:rowOff>24849</xdr:rowOff>
    </xdr:from>
    <xdr:to>
      <xdr:col>4</xdr:col>
      <xdr:colOff>720587</xdr:colOff>
      <xdr:row>31</xdr:row>
      <xdr:rowOff>1913283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8696" y="8589066"/>
          <a:ext cx="2211456" cy="1888434"/>
        </a:xfrm>
        <a:prstGeom prst="rect">
          <a:avLst/>
        </a:prstGeom>
      </xdr:spPr>
    </xdr:pic>
    <xdr:clientData/>
  </xdr:twoCellAnchor>
  <xdr:twoCellAnchor>
    <xdr:from>
      <xdr:col>1</xdr:col>
      <xdr:colOff>372229</xdr:colOff>
      <xdr:row>31</xdr:row>
      <xdr:rowOff>2045317</xdr:rowOff>
    </xdr:from>
    <xdr:to>
      <xdr:col>2</xdr:col>
      <xdr:colOff>540317</xdr:colOff>
      <xdr:row>31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0684492"/>
          <a:ext cx="19873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378899</xdr:colOff>
      <xdr:row>31</xdr:row>
      <xdr:rowOff>1072033</xdr:rowOff>
    </xdr:from>
    <xdr:to>
      <xdr:col>4</xdr:col>
      <xdr:colOff>481309</xdr:colOff>
      <xdr:row>31</xdr:row>
      <xdr:rowOff>1328794</xdr:rowOff>
    </xdr:to>
    <xdr:sp macro="" textlink="">
      <xdr:nvSpPr>
        <xdr:cNvPr id="5" name="왼쪽/오른쪽 화살표 4"/>
        <xdr:cNvSpPr/>
      </xdr:nvSpPr>
      <xdr:spPr>
        <a:xfrm rot="19435269">
          <a:off x="4661008" y="9636250"/>
          <a:ext cx="789866" cy="256761"/>
        </a:xfrm>
        <a:prstGeom prst="left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0</xdr:colOff>
      <xdr:row>31</xdr:row>
      <xdr:rowOff>24846</xdr:rowOff>
    </xdr:from>
    <xdr:to>
      <xdr:col>7</xdr:col>
      <xdr:colOff>1209262</xdr:colOff>
      <xdr:row>31</xdr:row>
      <xdr:rowOff>2012673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8304" y="8589063"/>
          <a:ext cx="2054088" cy="1987827"/>
        </a:xfrm>
        <a:prstGeom prst="rect">
          <a:avLst/>
        </a:prstGeom>
      </xdr:spPr>
    </xdr:pic>
    <xdr:clientData/>
  </xdr:twoCellAnchor>
  <xdr:twoCellAnchor editAs="oneCell">
    <xdr:from>
      <xdr:col>1</xdr:col>
      <xdr:colOff>8281</xdr:colOff>
      <xdr:row>31</xdr:row>
      <xdr:rowOff>24845</xdr:rowOff>
    </xdr:from>
    <xdr:to>
      <xdr:col>2</xdr:col>
      <xdr:colOff>521805</xdr:colOff>
      <xdr:row>31</xdr:row>
      <xdr:rowOff>1904998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677" t="23804" r="33653" b="48645"/>
        <a:stretch/>
      </xdr:blipFill>
      <xdr:spPr>
        <a:xfrm rot="10800000">
          <a:off x="1142998" y="8589062"/>
          <a:ext cx="2335698" cy="1880153"/>
        </a:xfrm>
        <a:prstGeom prst="rect">
          <a:avLst/>
        </a:prstGeom>
      </xdr:spPr>
    </xdr:pic>
    <xdr:clientData/>
  </xdr:twoCellAnchor>
  <xdr:twoCellAnchor editAs="oneCell">
    <xdr:from>
      <xdr:col>7</xdr:col>
      <xdr:colOff>1203738</xdr:colOff>
      <xdr:row>31</xdr:row>
      <xdr:rowOff>16566</xdr:rowOff>
    </xdr:from>
    <xdr:to>
      <xdr:col>8</xdr:col>
      <xdr:colOff>1946413</xdr:colOff>
      <xdr:row>31</xdr:row>
      <xdr:rowOff>2012674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6868" y="8580783"/>
          <a:ext cx="2034762" cy="1996108"/>
        </a:xfrm>
        <a:prstGeom prst="rect">
          <a:avLst/>
        </a:prstGeom>
      </xdr:spPr>
    </xdr:pic>
    <xdr:clientData/>
  </xdr:twoCellAnchor>
  <xdr:twoCellAnchor>
    <xdr:from>
      <xdr:col>2</xdr:col>
      <xdr:colOff>695739</xdr:colOff>
      <xdr:row>31</xdr:row>
      <xdr:rowOff>2070652</xdr:rowOff>
    </xdr:from>
    <xdr:to>
      <xdr:col>4</xdr:col>
      <xdr:colOff>673327</xdr:colOff>
      <xdr:row>31</xdr:row>
      <xdr:rowOff>2406829</xdr:rowOff>
    </xdr:to>
    <xdr:sp macro="" textlink="">
      <xdr:nvSpPr>
        <xdr:cNvPr id="15" name="TextBox 14"/>
        <xdr:cNvSpPr txBox="1"/>
      </xdr:nvSpPr>
      <xdr:spPr>
        <a:xfrm>
          <a:off x="3652630" y="10634869"/>
          <a:ext cx="19902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창가 쪽 온도</a:t>
          </a:r>
          <a:endParaRPr lang="ko-KR" altLang="en-US" sz="1100"/>
        </a:p>
      </xdr:txBody>
    </xdr:sp>
    <xdr:clientData/>
  </xdr:twoCellAnchor>
  <xdr:twoCellAnchor>
    <xdr:from>
      <xdr:col>7</xdr:col>
      <xdr:colOff>256761</xdr:colOff>
      <xdr:row>31</xdr:row>
      <xdr:rowOff>2120347</xdr:rowOff>
    </xdr:from>
    <xdr:to>
      <xdr:col>8</xdr:col>
      <xdr:colOff>954936</xdr:colOff>
      <xdr:row>31</xdr:row>
      <xdr:rowOff>2456524</xdr:rowOff>
    </xdr:to>
    <xdr:sp macro="" textlink="">
      <xdr:nvSpPr>
        <xdr:cNvPr id="16" name="TextBox 15"/>
        <xdr:cNvSpPr txBox="1"/>
      </xdr:nvSpPr>
      <xdr:spPr>
        <a:xfrm>
          <a:off x="7909891" y="10684564"/>
          <a:ext cx="19902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냉방기의 간접영향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="115" zoomScaleNormal="115" workbookViewId="0">
      <selection activeCell="G31" sqref="G31:I31"/>
    </sheetView>
  </sheetViews>
  <sheetFormatPr defaultRowHeight="15.75" x14ac:dyDescent="0.3"/>
  <cols>
    <col min="1" max="1" width="14.875" style="7" customWidth="1"/>
    <col min="2" max="2" width="23.87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5" t="s">
        <v>0</v>
      </c>
      <c r="B2" s="26" t="s">
        <v>19</v>
      </c>
      <c r="C2" s="25" t="s">
        <v>1</v>
      </c>
      <c r="D2" s="35" t="s">
        <v>21</v>
      </c>
      <c r="E2" s="36"/>
      <c r="F2" s="10" t="s">
        <v>5</v>
      </c>
      <c r="G2" s="14" t="s">
        <v>20</v>
      </c>
      <c r="H2" s="25" t="s">
        <v>6</v>
      </c>
      <c r="I2" s="10">
        <v>24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18</v>
      </c>
      <c r="G3" s="12" t="s">
        <v>8</v>
      </c>
      <c r="H3" s="16" t="s">
        <v>17</v>
      </c>
      <c r="I3" s="17" t="s">
        <v>13</v>
      </c>
      <c r="J3"/>
      <c r="K3"/>
    </row>
    <row r="4" spans="1:11" ht="16.5" x14ac:dyDescent="0.3">
      <c r="A4" s="21">
        <v>45488</v>
      </c>
      <c r="B4" s="27" t="s">
        <v>22</v>
      </c>
      <c r="C4" s="27" t="s">
        <v>23</v>
      </c>
      <c r="D4" s="2">
        <v>1</v>
      </c>
      <c r="E4" s="47" t="s">
        <v>30</v>
      </c>
      <c r="F4" s="48"/>
      <c r="G4" s="22">
        <v>28</v>
      </c>
      <c r="H4" s="23">
        <v>0.37</v>
      </c>
      <c r="I4" s="24">
        <f>F15/H4</f>
        <v>2.4594594594594597</v>
      </c>
      <c r="J4"/>
      <c r="K4"/>
    </row>
    <row r="5" spans="1:11" ht="16.5" x14ac:dyDescent="0.3">
      <c r="A5" s="21">
        <v>45488</v>
      </c>
      <c r="B5" s="27" t="s">
        <v>22</v>
      </c>
      <c r="C5" s="27" t="s">
        <v>23</v>
      </c>
      <c r="D5" s="2">
        <v>2</v>
      </c>
      <c r="E5" s="11">
        <v>2.0499999999999998</v>
      </c>
      <c r="F5" s="23">
        <v>0.86</v>
      </c>
      <c r="G5" s="22">
        <v>28</v>
      </c>
      <c r="H5" s="23">
        <v>0.37</v>
      </c>
      <c r="I5" s="24">
        <f t="shared" ref="I5:I13" si="0">F5/H5</f>
        <v>2.3243243243243241</v>
      </c>
      <c r="J5"/>
      <c r="K5"/>
    </row>
    <row r="6" spans="1:11" ht="16.5" x14ac:dyDescent="0.3">
      <c r="A6" s="21">
        <v>45488</v>
      </c>
      <c r="B6" s="27" t="s">
        <v>22</v>
      </c>
      <c r="C6" s="27" t="s">
        <v>23</v>
      </c>
      <c r="D6" s="2">
        <v>3</v>
      </c>
      <c r="E6" s="47" t="s">
        <v>30</v>
      </c>
      <c r="F6" s="48"/>
      <c r="G6" s="22">
        <v>28</v>
      </c>
      <c r="H6" s="23">
        <v>0.37</v>
      </c>
      <c r="I6" s="24">
        <f t="shared" si="0"/>
        <v>0</v>
      </c>
      <c r="J6"/>
      <c r="K6"/>
    </row>
    <row r="7" spans="1:11" ht="16.5" x14ac:dyDescent="0.3">
      <c r="A7" s="21">
        <v>45488</v>
      </c>
      <c r="B7" s="27" t="s">
        <v>22</v>
      </c>
      <c r="C7" s="27" t="s">
        <v>23</v>
      </c>
      <c r="D7" s="2">
        <v>4</v>
      </c>
      <c r="E7" s="47" t="s">
        <v>30</v>
      </c>
      <c r="F7" s="48"/>
      <c r="G7" s="22">
        <v>28</v>
      </c>
      <c r="H7" s="23">
        <v>0.37</v>
      </c>
      <c r="I7" s="24">
        <f t="shared" si="0"/>
        <v>0</v>
      </c>
      <c r="J7"/>
      <c r="K7"/>
    </row>
    <row r="8" spans="1:11" ht="16.5" x14ac:dyDescent="0.3">
      <c r="A8" s="21">
        <v>45488</v>
      </c>
      <c r="B8" s="27" t="s">
        <v>22</v>
      </c>
      <c r="C8" s="27" t="s">
        <v>23</v>
      </c>
      <c r="D8" s="2">
        <v>5</v>
      </c>
      <c r="E8" s="47" t="s">
        <v>30</v>
      </c>
      <c r="F8" s="48"/>
      <c r="G8" s="22">
        <v>28</v>
      </c>
      <c r="H8" s="23">
        <v>0.37</v>
      </c>
      <c r="I8" s="24">
        <f t="shared" si="0"/>
        <v>0</v>
      </c>
      <c r="J8"/>
      <c r="K8"/>
    </row>
    <row r="9" spans="1:11" ht="16.5" x14ac:dyDescent="0.3">
      <c r="A9" s="21">
        <v>45488</v>
      </c>
      <c r="B9" s="27" t="s">
        <v>22</v>
      </c>
      <c r="C9" s="27" t="s">
        <v>23</v>
      </c>
      <c r="D9" s="2">
        <v>6</v>
      </c>
      <c r="E9" s="47" t="s">
        <v>30</v>
      </c>
      <c r="F9" s="48"/>
      <c r="G9" s="22">
        <v>28</v>
      </c>
      <c r="H9" s="23">
        <v>0.37</v>
      </c>
      <c r="I9" s="24">
        <f t="shared" si="0"/>
        <v>0</v>
      </c>
      <c r="J9"/>
      <c r="K9"/>
    </row>
    <row r="10" spans="1:11" ht="16.5" x14ac:dyDescent="0.3">
      <c r="A10" s="21">
        <v>45488</v>
      </c>
      <c r="B10" s="27" t="s">
        <v>22</v>
      </c>
      <c r="C10" s="27" t="s">
        <v>23</v>
      </c>
      <c r="D10" s="2">
        <v>7</v>
      </c>
      <c r="E10" s="23">
        <v>2.06</v>
      </c>
      <c r="F10" s="32">
        <v>0.78</v>
      </c>
      <c r="G10" s="22">
        <v>28</v>
      </c>
      <c r="H10" s="23">
        <v>0.37</v>
      </c>
      <c r="I10" s="24">
        <f>E10/H10</f>
        <v>5.5675675675675675</v>
      </c>
      <c r="J10"/>
      <c r="K10"/>
    </row>
    <row r="11" spans="1:11" ht="16.5" x14ac:dyDescent="0.3">
      <c r="A11" s="21">
        <v>45488</v>
      </c>
      <c r="B11" s="27" t="s">
        <v>22</v>
      </c>
      <c r="C11" s="27" t="s">
        <v>23</v>
      </c>
      <c r="D11" s="2">
        <v>8</v>
      </c>
      <c r="E11" s="47" t="s">
        <v>30</v>
      </c>
      <c r="F11" s="48"/>
      <c r="G11" s="22">
        <v>28</v>
      </c>
      <c r="H11" s="23">
        <v>0.37</v>
      </c>
      <c r="I11" s="24">
        <f t="shared" si="0"/>
        <v>0</v>
      </c>
      <c r="J11"/>
      <c r="K11"/>
    </row>
    <row r="12" spans="1:11" ht="16.5" x14ac:dyDescent="0.3">
      <c r="A12" s="21">
        <v>45488</v>
      </c>
      <c r="B12" s="27" t="s">
        <v>22</v>
      </c>
      <c r="C12" s="27" t="s">
        <v>23</v>
      </c>
      <c r="D12" s="2">
        <v>9</v>
      </c>
      <c r="E12" s="11">
        <v>2.12</v>
      </c>
      <c r="F12" s="23">
        <v>0.79</v>
      </c>
      <c r="G12" s="22">
        <v>28</v>
      </c>
      <c r="H12" s="23">
        <v>0.37</v>
      </c>
      <c r="I12" s="24">
        <f t="shared" si="0"/>
        <v>2.1351351351351351</v>
      </c>
      <c r="J12"/>
      <c r="K12"/>
    </row>
    <row r="13" spans="1:11" ht="16.5" x14ac:dyDescent="0.3">
      <c r="A13" s="21">
        <v>45488</v>
      </c>
      <c r="B13" s="27" t="s">
        <v>22</v>
      </c>
      <c r="C13" s="27" t="s">
        <v>23</v>
      </c>
      <c r="D13" s="2">
        <v>10</v>
      </c>
      <c r="E13" s="11">
        <v>2.12</v>
      </c>
      <c r="F13" s="23">
        <v>0.95</v>
      </c>
      <c r="G13" s="22">
        <v>28</v>
      </c>
      <c r="H13" s="23">
        <v>0.37</v>
      </c>
      <c r="I13" s="24">
        <f t="shared" si="0"/>
        <v>2.5675675675675675</v>
      </c>
      <c r="J13"/>
      <c r="K13"/>
    </row>
    <row r="14" spans="1:11" ht="16.5" x14ac:dyDescent="0.3">
      <c r="A14" s="21">
        <v>45488</v>
      </c>
      <c r="B14" s="27" t="s">
        <v>22</v>
      </c>
      <c r="C14" s="27" t="s">
        <v>23</v>
      </c>
      <c r="D14" s="2">
        <v>11</v>
      </c>
      <c r="E14" s="11">
        <v>2.08</v>
      </c>
      <c r="F14" s="23">
        <v>0.98</v>
      </c>
      <c r="G14" s="22">
        <v>28</v>
      </c>
      <c r="H14" s="23">
        <v>0.37</v>
      </c>
      <c r="I14" s="24">
        <f>F14/H14</f>
        <v>2.6486486486486487</v>
      </c>
      <c r="J14"/>
      <c r="K14"/>
    </row>
    <row r="15" spans="1:11" ht="16.5" x14ac:dyDescent="0.3">
      <c r="A15" s="21">
        <v>45488</v>
      </c>
      <c r="B15" s="27" t="s">
        <v>22</v>
      </c>
      <c r="C15" s="27" t="s">
        <v>23</v>
      </c>
      <c r="D15" s="2">
        <v>12</v>
      </c>
      <c r="E15" s="11">
        <v>2.08</v>
      </c>
      <c r="F15" s="23">
        <v>0.91</v>
      </c>
      <c r="G15" s="22">
        <v>28</v>
      </c>
      <c r="H15" s="23">
        <v>0.37</v>
      </c>
      <c r="I15" s="24">
        <f>F18/H15</f>
        <v>0</v>
      </c>
      <c r="J15"/>
      <c r="K15"/>
    </row>
    <row r="16" spans="1:11" ht="16.5" x14ac:dyDescent="0.3">
      <c r="A16" s="21">
        <v>45488</v>
      </c>
      <c r="B16" s="27" t="s">
        <v>22</v>
      </c>
      <c r="C16" s="27" t="s">
        <v>23</v>
      </c>
      <c r="D16" s="29">
        <v>13</v>
      </c>
      <c r="E16" s="47" t="s">
        <v>30</v>
      </c>
      <c r="F16" s="48"/>
      <c r="G16" s="22">
        <v>28</v>
      </c>
      <c r="H16" s="30">
        <v>0.37</v>
      </c>
      <c r="I16" s="31" t="e">
        <f>#REF!/H16</f>
        <v>#REF!</v>
      </c>
      <c r="J16"/>
      <c r="K16"/>
    </row>
    <row r="17" spans="1:11" ht="16.5" x14ac:dyDescent="0.3">
      <c r="A17" s="21">
        <v>45488</v>
      </c>
      <c r="B17" s="27" t="s">
        <v>22</v>
      </c>
      <c r="C17" s="27" t="s">
        <v>23</v>
      </c>
      <c r="D17" s="2">
        <v>14</v>
      </c>
      <c r="E17" s="47" t="s">
        <v>30</v>
      </c>
      <c r="F17" s="48"/>
      <c r="G17" s="22">
        <v>28</v>
      </c>
      <c r="H17" s="23">
        <v>0.37</v>
      </c>
      <c r="I17" s="24" t="e">
        <f>#REF!/H17</f>
        <v>#REF!</v>
      </c>
      <c r="J17"/>
      <c r="K17"/>
    </row>
    <row r="18" spans="1:11" ht="16.5" x14ac:dyDescent="0.3">
      <c r="A18" s="21">
        <v>45488</v>
      </c>
      <c r="B18" s="27" t="s">
        <v>22</v>
      </c>
      <c r="C18" s="27" t="s">
        <v>23</v>
      </c>
      <c r="D18" s="29">
        <v>15</v>
      </c>
      <c r="E18" s="47" t="s">
        <v>30</v>
      </c>
      <c r="F18" s="48"/>
      <c r="G18" s="22">
        <v>28</v>
      </c>
      <c r="H18" s="30">
        <v>0.37</v>
      </c>
      <c r="I18" s="31" t="e">
        <f>#REF!/H18</f>
        <v>#REF!</v>
      </c>
      <c r="J18"/>
      <c r="K18"/>
    </row>
    <row r="19" spans="1:11" ht="16.5" x14ac:dyDescent="0.3">
      <c r="A19" s="21">
        <v>45488</v>
      </c>
      <c r="B19" s="27" t="s">
        <v>22</v>
      </c>
      <c r="C19" s="27" t="s">
        <v>23</v>
      </c>
      <c r="D19" s="29">
        <v>16</v>
      </c>
      <c r="E19" s="30">
        <v>2.0499999999999998</v>
      </c>
      <c r="F19" s="32">
        <v>0.88</v>
      </c>
      <c r="G19" s="22">
        <v>28</v>
      </c>
      <c r="H19" s="30">
        <v>0.37</v>
      </c>
      <c r="I19" s="31" t="e">
        <f>#REF!/H19</f>
        <v>#REF!</v>
      </c>
      <c r="J19"/>
      <c r="K19"/>
    </row>
    <row r="20" spans="1:11" ht="16.5" x14ac:dyDescent="0.3">
      <c r="A20" s="21">
        <v>45488</v>
      </c>
      <c r="B20" s="27" t="s">
        <v>22</v>
      </c>
      <c r="C20" s="27" t="s">
        <v>23</v>
      </c>
      <c r="D20" s="29">
        <v>17</v>
      </c>
      <c r="E20" s="30">
        <v>2.0499999999999998</v>
      </c>
      <c r="F20" s="30">
        <v>0.88</v>
      </c>
      <c r="G20" s="22">
        <v>28</v>
      </c>
      <c r="H20" s="30">
        <v>0.37</v>
      </c>
      <c r="I20" s="31">
        <f>F20/H20</f>
        <v>2.3783783783783785</v>
      </c>
      <c r="J20"/>
      <c r="K20"/>
    </row>
    <row r="21" spans="1:11" ht="16.5" x14ac:dyDescent="0.3">
      <c r="A21" s="21">
        <v>45488</v>
      </c>
      <c r="B21" s="27" t="s">
        <v>22</v>
      </c>
      <c r="C21" s="27" t="s">
        <v>23</v>
      </c>
      <c r="D21" s="29">
        <v>18</v>
      </c>
      <c r="E21" s="30">
        <v>2.06</v>
      </c>
      <c r="F21" s="30">
        <v>0.87</v>
      </c>
      <c r="G21" s="22">
        <v>28</v>
      </c>
      <c r="H21" s="30">
        <v>0.37</v>
      </c>
      <c r="I21" s="31">
        <f>F21/H21</f>
        <v>2.3513513513513513</v>
      </c>
      <c r="J21"/>
      <c r="K21"/>
    </row>
    <row r="22" spans="1:11" ht="16.5" x14ac:dyDescent="0.3">
      <c r="A22" s="21">
        <v>45488</v>
      </c>
      <c r="B22" s="27" t="s">
        <v>22</v>
      </c>
      <c r="C22" s="27" t="s">
        <v>23</v>
      </c>
      <c r="D22" s="29">
        <v>19</v>
      </c>
      <c r="E22" s="30">
        <v>2.06</v>
      </c>
      <c r="F22" s="32">
        <v>0.77</v>
      </c>
      <c r="G22" s="22">
        <v>28</v>
      </c>
      <c r="H22" s="30">
        <v>0.37</v>
      </c>
      <c r="I22" s="31">
        <f t="shared" ref="I22:I27" si="1">E22/H22</f>
        <v>5.5675675675675675</v>
      </c>
      <c r="J22"/>
      <c r="K22"/>
    </row>
    <row r="23" spans="1:11" ht="16.5" x14ac:dyDescent="0.3">
      <c r="A23" s="21">
        <v>45488</v>
      </c>
      <c r="B23" s="27" t="s">
        <v>22</v>
      </c>
      <c r="C23" s="27" t="s">
        <v>23</v>
      </c>
      <c r="D23" s="29">
        <v>20</v>
      </c>
      <c r="E23" s="30">
        <v>2.0499999999999998</v>
      </c>
      <c r="F23" s="30">
        <v>0.77</v>
      </c>
      <c r="G23" s="22">
        <v>28</v>
      </c>
      <c r="H23" s="30">
        <v>0.37</v>
      </c>
      <c r="I23" s="31">
        <f t="shared" si="1"/>
        <v>5.5405405405405403</v>
      </c>
      <c r="J23"/>
      <c r="K23"/>
    </row>
    <row r="24" spans="1:11" ht="16.5" x14ac:dyDescent="0.3">
      <c r="A24" s="21">
        <v>45488</v>
      </c>
      <c r="B24" s="27" t="s">
        <v>22</v>
      </c>
      <c r="C24" s="27" t="s">
        <v>23</v>
      </c>
      <c r="D24" s="29">
        <v>21</v>
      </c>
      <c r="E24" s="47" t="s">
        <v>30</v>
      </c>
      <c r="F24" s="48"/>
      <c r="G24" s="22">
        <v>28</v>
      </c>
      <c r="H24" s="30">
        <v>0.37</v>
      </c>
      <c r="I24" s="31" t="e">
        <f t="shared" si="1"/>
        <v>#VALUE!</v>
      </c>
      <c r="J24"/>
      <c r="K24"/>
    </row>
    <row r="25" spans="1:11" ht="16.5" x14ac:dyDescent="0.3">
      <c r="A25" s="21">
        <v>45488</v>
      </c>
      <c r="B25" s="27" t="s">
        <v>22</v>
      </c>
      <c r="C25" s="27" t="s">
        <v>23</v>
      </c>
      <c r="D25" s="2">
        <v>22</v>
      </c>
      <c r="E25" s="47" t="s">
        <v>30</v>
      </c>
      <c r="F25" s="48"/>
      <c r="G25" s="22">
        <v>28</v>
      </c>
      <c r="H25" s="23">
        <v>0.37</v>
      </c>
      <c r="I25" s="24" t="e">
        <f t="shared" si="1"/>
        <v>#VALUE!</v>
      </c>
      <c r="J25"/>
      <c r="K25"/>
    </row>
    <row r="26" spans="1:11" ht="16.5" x14ac:dyDescent="0.3">
      <c r="A26" s="21">
        <v>45488</v>
      </c>
      <c r="B26" s="27" t="s">
        <v>22</v>
      </c>
      <c r="C26" s="27" t="s">
        <v>23</v>
      </c>
      <c r="D26" s="2">
        <v>23</v>
      </c>
      <c r="E26" s="30">
        <v>2.06</v>
      </c>
      <c r="F26" s="32">
        <v>0.84</v>
      </c>
      <c r="G26" s="22">
        <v>28</v>
      </c>
      <c r="H26" s="23">
        <v>0.37</v>
      </c>
      <c r="I26" s="24" t="e">
        <f>#REF!/H26</f>
        <v>#REF!</v>
      </c>
      <c r="J26"/>
      <c r="K26"/>
    </row>
    <row r="27" spans="1:11" ht="16.5" x14ac:dyDescent="0.3">
      <c r="A27" s="21">
        <v>45488</v>
      </c>
      <c r="B27" s="27" t="s">
        <v>22</v>
      </c>
      <c r="C27" s="27" t="s">
        <v>23</v>
      </c>
      <c r="D27" s="29">
        <v>24</v>
      </c>
      <c r="E27" s="47" t="s">
        <v>30</v>
      </c>
      <c r="F27" s="48"/>
      <c r="G27" s="22">
        <v>28</v>
      </c>
      <c r="H27" s="30">
        <v>0.37</v>
      </c>
      <c r="I27" s="31" t="e">
        <f t="shared" si="1"/>
        <v>#VALUE!</v>
      </c>
      <c r="J27"/>
      <c r="K27"/>
    </row>
    <row r="28" spans="1:11" ht="16.5" x14ac:dyDescent="0.3">
      <c r="A28" s="37" t="s">
        <v>14</v>
      </c>
      <c r="B28" s="38"/>
      <c r="C28" s="38"/>
      <c r="D28" s="39"/>
      <c r="E28" s="18">
        <f>AVERAGE(E5:E27)</f>
        <v>2.0699999999999998</v>
      </c>
      <c r="F28" s="18">
        <f>AVERAGE(F5:F27)</f>
        <v>0.85666666666666658</v>
      </c>
      <c r="G28" s="20"/>
      <c r="H28" s="20"/>
      <c r="I28" s="19" t="e">
        <f>AVERAGE(I4:I27)</f>
        <v>#REF!</v>
      </c>
      <c r="J28"/>
      <c r="K28"/>
    </row>
    <row r="29" spans="1:11" ht="16.5" x14ac:dyDescent="0.3">
      <c r="A29" s="40" t="s">
        <v>15</v>
      </c>
      <c r="B29" s="41"/>
      <c r="C29" s="41"/>
      <c r="D29" s="42"/>
      <c r="E29" s="4">
        <f>MAX(E5:E27)</f>
        <v>2.12</v>
      </c>
      <c r="F29" s="4">
        <f>MAX(F5:F27)</f>
        <v>0.98</v>
      </c>
      <c r="G29" s="5"/>
      <c r="H29" s="6"/>
      <c r="I29" s="15" t="e">
        <f>MAX(I4:I27)</f>
        <v>#REF!</v>
      </c>
      <c r="J29"/>
      <c r="K29"/>
    </row>
    <row r="30" spans="1:11" ht="16.5" x14ac:dyDescent="0.3">
      <c r="A30" s="40" t="s">
        <v>16</v>
      </c>
      <c r="B30" s="41"/>
      <c r="C30" s="41"/>
      <c r="D30" s="42"/>
      <c r="E30" s="4">
        <f>MIN(E5:E27)</f>
        <v>2.0499999999999998</v>
      </c>
      <c r="F30" s="4">
        <f>MIN(F5:F27)</f>
        <v>0.77</v>
      </c>
      <c r="G30" s="5"/>
      <c r="H30" s="6"/>
      <c r="I30" s="15" t="e">
        <f>MIN(I4:I27)</f>
        <v>#REF!</v>
      </c>
      <c r="J30"/>
      <c r="K30"/>
    </row>
    <row r="31" spans="1:11" ht="141.75" customHeight="1" x14ac:dyDescent="0.3">
      <c r="A31" s="1" t="s">
        <v>9</v>
      </c>
      <c r="B31" s="43" t="s">
        <v>31</v>
      </c>
      <c r="C31" s="44"/>
      <c r="D31" s="44"/>
      <c r="E31" s="45"/>
      <c r="F31" s="3" t="s">
        <v>10</v>
      </c>
      <c r="G31" s="44"/>
      <c r="H31" s="44"/>
      <c r="I31" s="45"/>
      <c r="J31"/>
      <c r="K31"/>
    </row>
    <row r="32" spans="1:11" ht="195.75" customHeight="1" x14ac:dyDescent="0.3">
      <c r="A32" s="3" t="s">
        <v>11</v>
      </c>
      <c r="B32" s="46"/>
      <c r="C32" s="44"/>
      <c r="D32" s="44"/>
      <c r="E32" s="45"/>
      <c r="F32" s="3"/>
      <c r="G32" s="33"/>
      <c r="H32" s="33"/>
      <c r="I32" s="34"/>
      <c r="J32"/>
    </row>
    <row r="33" spans="8:8" x14ac:dyDescent="0.3">
      <c r="H33" s="13"/>
    </row>
    <row r="34" spans="8:8" x14ac:dyDescent="0.3">
      <c r="H34" s="13"/>
    </row>
    <row r="35" spans="8:8" x14ac:dyDescent="0.3">
      <c r="H35" s="13"/>
    </row>
    <row r="36" spans="8:8" x14ac:dyDescent="0.3">
      <c r="H36" s="13"/>
    </row>
  </sheetData>
  <autoFilter ref="A3:I27"/>
  <mergeCells count="20">
    <mergeCell ref="E18:F18"/>
    <mergeCell ref="E24:F24"/>
    <mergeCell ref="E25:F25"/>
    <mergeCell ref="E27:F27"/>
    <mergeCell ref="G32:I32"/>
    <mergeCell ref="D2:E2"/>
    <mergeCell ref="A28:D28"/>
    <mergeCell ref="A29:D29"/>
    <mergeCell ref="A30:D30"/>
    <mergeCell ref="B31:E31"/>
    <mergeCell ref="G31:I31"/>
    <mergeCell ref="B32:E32"/>
    <mergeCell ref="E4:F4"/>
    <mergeCell ref="E6:F6"/>
    <mergeCell ref="E7:F7"/>
    <mergeCell ref="E8:F8"/>
    <mergeCell ref="E9:F9"/>
    <mergeCell ref="E11:F11"/>
    <mergeCell ref="E16:F16"/>
    <mergeCell ref="E17:F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zoomScale="115" zoomScaleNormal="115" workbookViewId="0">
      <selection activeCell="F7" sqref="F7"/>
    </sheetView>
  </sheetViews>
  <sheetFormatPr defaultRowHeight="15.75" x14ac:dyDescent="0.3"/>
  <cols>
    <col min="1" max="1" width="14.875" style="7" customWidth="1"/>
    <col min="2" max="2" width="23.87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5" t="s">
        <v>0</v>
      </c>
      <c r="B2" s="28" t="s">
        <v>26</v>
      </c>
      <c r="C2" s="25" t="s">
        <v>1</v>
      </c>
      <c r="D2" s="35" t="s">
        <v>27</v>
      </c>
      <c r="E2" s="36"/>
      <c r="F2" s="10" t="s">
        <v>5</v>
      </c>
      <c r="G2" s="14" t="s">
        <v>20</v>
      </c>
      <c r="H2" s="25" t="s">
        <v>6</v>
      </c>
      <c r="I2" s="10">
        <v>24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29</v>
      </c>
      <c r="G3" s="12" t="s">
        <v>8</v>
      </c>
      <c r="H3" s="16" t="s">
        <v>17</v>
      </c>
      <c r="I3" s="17" t="s">
        <v>13</v>
      </c>
      <c r="J3"/>
      <c r="K3"/>
    </row>
    <row r="4" spans="1:11" ht="16.5" x14ac:dyDescent="0.3">
      <c r="A4" s="21">
        <v>45488</v>
      </c>
      <c r="B4" s="27" t="s">
        <v>25</v>
      </c>
      <c r="C4" s="27" t="s">
        <v>24</v>
      </c>
      <c r="D4" s="2">
        <v>1</v>
      </c>
      <c r="E4" s="11">
        <v>2.2200000000000002</v>
      </c>
      <c r="F4" s="23">
        <v>0.45</v>
      </c>
      <c r="G4" s="22">
        <v>28</v>
      </c>
      <c r="H4" s="23">
        <v>0.37</v>
      </c>
      <c r="I4" s="24">
        <f>F4/H4</f>
        <v>1.2162162162162162</v>
      </c>
      <c r="J4"/>
      <c r="K4"/>
    </row>
    <row r="5" spans="1:11" ht="16.5" x14ac:dyDescent="0.3">
      <c r="A5" s="21">
        <v>45488</v>
      </c>
      <c r="B5" s="27" t="s">
        <v>25</v>
      </c>
      <c r="C5" s="27" t="s">
        <v>24</v>
      </c>
      <c r="D5" s="2">
        <v>2</v>
      </c>
      <c r="E5" s="11">
        <v>2.2400000000000002</v>
      </c>
      <c r="F5" s="23">
        <v>0.49</v>
      </c>
      <c r="G5" s="22">
        <v>28</v>
      </c>
      <c r="H5" s="23">
        <v>0.37</v>
      </c>
      <c r="I5" s="24">
        <f t="shared" ref="I5:I27" si="0">F5/H5</f>
        <v>1.3243243243243243</v>
      </c>
      <c r="J5"/>
      <c r="K5"/>
    </row>
    <row r="6" spans="1:11" ht="16.5" x14ac:dyDescent="0.3">
      <c r="A6" s="21">
        <v>45488</v>
      </c>
      <c r="B6" s="27" t="s">
        <v>25</v>
      </c>
      <c r="C6" s="27" t="s">
        <v>24</v>
      </c>
      <c r="D6" s="2">
        <v>3</v>
      </c>
      <c r="E6" s="11">
        <v>2.2400000000000002</v>
      </c>
      <c r="F6" s="23">
        <v>0.54</v>
      </c>
      <c r="G6" s="22">
        <v>28</v>
      </c>
      <c r="H6" s="23">
        <v>0.37</v>
      </c>
      <c r="I6" s="24">
        <f t="shared" si="0"/>
        <v>1.4594594594594597</v>
      </c>
      <c r="J6"/>
      <c r="K6"/>
    </row>
    <row r="7" spans="1:11" ht="16.5" x14ac:dyDescent="0.3">
      <c r="A7" s="21">
        <v>45488</v>
      </c>
      <c r="B7" s="27" t="s">
        <v>25</v>
      </c>
      <c r="C7" s="27" t="s">
        <v>24</v>
      </c>
      <c r="D7" s="2">
        <v>4</v>
      </c>
      <c r="E7" s="11">
        <v>2.2400000000000002</v>
      </c>
      <c r="F7" s="23">
        <v>0.48</v>
      </c>
      <c r="G7" s="22">
        <v>28</v>
      </c>
      <c r="H7" s="23">
        <v>0.37</v>
      </c>
      <c r="I7" s="24">
        <f t="shared" si="0"/>
        <v>1.2972972972972974</v>
      </c>
      <c r="J7"/>
      <c r="K7"/>
    </row>
    <row r="8" spans="1:11" ht="16.5" x14ac:dyDescent="0.3">
      <c r="A8" s="21">
        <v>45488</v>
      </c>
      <c r="B8" s="27" t="s">
        <v>25</v>
      </c>
      <c r="C8" s="27" t="s">
        <v>24</v>
      </c>
      <c r="D8" s="2">
        <v>5</v>
      </c>
      <c r="E8" s="11">
        <v>2.21</v>
      </c>
      <c r="F8" s="23">
        <v>0.48</v>
      </c>
      <c r="G8" s="22">
        <v>28</v>
      </c>
      <c r="H8" s="23">
        <v>0.37</v>
      </c>
      <c r="I8" s="24">
        <f t="shared" si="0"/>
        <v>1.2972972972972974</v>
      </c>
      <c r="J8"/>
      <c r="K8"/>
    </row>
    <row r="9" spans="1:11" ht="16.5" x14ac:dyDescent="0.3">
      <c r="A9" s="21">
        <v>45488</v>
      </c>
      <c r="B9" s="27" t="s">
        <v>25</v>
      </c>
      <c r="C9" s="27" t="s">
        <v>24</v>
      </c>
      <c r="D9" s="2">
        <v>6</v>
      </c>
      <c r="E9" s="11">
        <v>2.2400000000000002</v>
      </c>
      <c r="F9" s="23">
        <v>0.48</v>
      </c>
      <c r="G9" s="22">
        <v>28</v>
      </c>
      <c r="H9" s="23">
        <v>0.37</v>
      </c>
      <c r="I9" s="24">
        <f t="shared" si="0"/>
        <v>1.2972972972972974</v>
      </c>
      <c r="J9"/>
      <c r="K9"/>
    </row>
    <row r="10" spans="1:11" ht="16.5" x14ac:dyDescent="0.3">
      <c r="A10" s="21">
        <v>45488</v>
      </c>
      <c r="B10" s="27" t="s">
        <v>25</v>
      </c>
      <c r="C10" s="27" t="s">
        <v>24</v>
      </c>
      <c r="D10" s="2">
        <v>7</v>
      </c>
      <c r="E10" s="11">
        <v>2.23</v>
      </c>
      <c r="F10" s="23">
        <v>0.55000000000000004</v>
      </c>
      <c r="G10" s="22">
        <v>28</v>
      </c>
      <c r="H10" s="23">
        <v>0.37</v>
      </c>
      <c r="I10" s="24">
        <f t="shared" si="0"/>
        <v>1.4864864864864866</v>
      </c>
      <c r="J10"/>
      <c r="K10"/>
    </row>
    <row r="11" spans="1:11" ht="16.5" x14ac:dyDescent="0.3">
      <c r="A11" s="21">
        <v>45488</v>
      </c>
      <c r="B11" s="27" t="s">
        <v>25</v>
      </c>
      <c r="C11" s="27" t="s">
        <v>24</v>
      </c>
      <c r="D11" s="2">
        <v>8</v>
      </c>
      <c r="E11" s="11">
        <v>2.2200000000000002</v>
      </c>
      <c r="F11" s="23">
        <v>0.49</v>
      </c>
      <c r="G11" s="22">
        <v>28</v>
      </c>
      <c r="H11" s="23">
        <v>0.37</v>
      </c>
      <c r="I11" s="24">
        <f t="shared" si="0"/>
        <v>1.3243243243243243</v>
      </c>
      <c r="J11"/>
      <c r="K11"/>
    </row>
    <row r="12" spans="1:11" ht="16.5" x14ac:dyDescent="0.3">
      <c r="A12" s="21">
        <v>45488</v>
      </c>
      <c r="B12" s="27" t="s">
        <v>25</v>
      </c>
      <c r="C12" s="27" t="s">
        <v>24</v>
      </c>
      <c r="D12" s="2">
        <v>9</v>
      </c>
      <c r="E12" s="11">
        <v>2.23</v>
      </c>
      <c r="F12" s="23">
        <v>0.64</v>
      </c>
      <c r="G12" s="22">
        <v>28</v>
      </c>
      <c r="H12" s="23">
        <v>0.37</v>
      </c>
      <c r="I12" s="24">
        <f t="shared" si="0"/>
        <v>1.7297297297297298</v>
      </c>
      <c r="J12"/>
      <c r="K12"/>
    </row>
    <row r="13" spans="1:11" ht="16.5" x14ac:dyDescent="0.3">
      <c r="A13" s="21">
        <v>45488</v>
      </c>
      <c r="B13" s="27" t="s">
        <v>25</v>
      </c>
      <c r="C13" s="27" t="s">
        <v>24</v>
      </c>
      <c r="D13" s="2">
        <v>10</v>
      </c>
      <c r="E13" s="11">
        <v>2.2200000000000002</v>
      </c>
      <c r="F13" s="23">
        <v>0.52</v>
      </c>
      <c r="G13" s="22">
        <v>28</v>
      </c>
      <c r="H13" s="23">
        <v>0.37</v>
      </c>
      <c r="I13" s="24">
        <f t="shared" si="0"/>
        <v>1.4054054054054055</v>
      </c>
      <c r="J13"/>
      <c r="K13"/>
    </row>
    <row r="14" spans="1:11" ht="16.5" x14ac:dyDescent="0.3">
      <c r="A14" s="21">
        <v>45488</v>
      </c>
      <c r="B14" s="27" t="s">
        <v>25</v>
      </c>
      <c r="C14" s="27" t="s">
        <v>24</v>
      </c>
      <c r="D14" s="2">
        <v>11</v>
      </c>
      <c r="E14" s="11">
        <v>2.2200000000000002</v>
      </c>
      <c r="F14" s="23">
        <v>0.5</v>
      </c>
      <c r="G14" s="22">
        <v>28</v>
      </c>
      <c r="H14" s="23">
        <v>0.37</v>
      </c>
      <c r="I14" s="24">
        <f t="shared" si="0"/>
        <v>1.3513513513513513</v>
      </c>
      <c r="J14"/>
      <c r="K14"/>
    </row>
    <row r="15" spans="1:11" ht="16.5" x14ac:dyDescent="0.3">
      <c r="A15" s="21">
        <v>45488</v>
      </c>
      <c r="B15" s="27" t="s">
        <v>25</v>
      </c>
      <c r="C15" s="27" t="s">
        <v>24</v>
      </c>
      <c r="D15" s="2">
        <v>12</v>
      </c>
      <c r="E15" s="11">
        <v>2.2400000000000002</v>
      </c>
      <c r="F15" s="23">
        <v>0.56999999999999995</v>
      </c>
      <c r="G15" s="22">
        <v>28</v>
      </c>
      <c r="H15" s="23">
        <v>0.37</v>
      </c>
      <c r="I15" s="24">
        <f t="shared" si="0"/>
        <v>1.5405405405405403</v>
      </c>
      <c r="J15"/>
      <c r="K15"/>
    </row>
    <row r="16" spans="1:11" ht="16.5" x14ac:dyDescent="0.3">
      <c r="A16" s="21">
        <v>45488</v>
      </c>
      <c r="B16" s="27" t="s">
        <v>25</v>
      </c>
      <c r="C16" s="27" t="s">
        <v>24</v>
      </c>
      <c r="D16" s="2">
        <v>13</v>
      </c>
      <c r="E16" s="11">
        <v>2.23</v>
      </c>
      <c r="F16" s="23">
        <v>0.64</v>
      </c>
      <c r="G16" s="22">
        <v>28</v>
      </c>
      <c r="H16" s="23">
        <v>0.37</v>
      </c>
      <c r="I16" s="24">
        <f t="shared" si="0"/>
        <v>1.7297297297297298</v>
      </c>
      <c r="J16"/>
      <c r="K16"/>
    </row>
    <row r="17" spans="1:11" ht="16.5" x14ac:dyDescent="0.3">
      <c r="A17" s="21">
        <v>45488</v>
      </c>
      <c r="B17" s="27" t="s">
        <v>25</v>
      </c>
      <c r="C17" s="27" t="s">
        <v>24</v>
      </c>
      <c r="D17" s="2">
        <v>14</v>
      </c>
      <c r="E17" s="11">
        <v>2.2200000000000002</v>
      </c>
      <c r="F17" s="23">
        <v>1.21</v>
      </c>
      <c r="G17" s="22">
        <v>28</v>
      </c>
      <c r="H17" s="23">
        <v>0.37</v>
      </c>
      <c r="I17" s="24">
        <f t="shared" si="0"/>
        <v>3.2702702702702702</v>
      </c>
      <c r="J17"/>
      <c r="K17"/>
    </row>
    <row r="18" spans="1:11" ht="16.5" x14ac:dyDescent="0.3">
      <c r="A18" s="21">
        <v>45488</v>
      </c>
      <c r="B18" s="27" t="s">
        <v>25</v>
      </c>
      <c r="C18" s="27" t="s">
        <v>24</v>
      </c>
      <c r="D18" s="2">
        <v>15</v>
      </c>
      <c r="E18" s="11">
        <v>2.23</v>
      </c>
      <c r="F18" s="23">
        <v>0.73</v>
      </c>
      <c r="G18" s="22">
        <v>28</v>
      </c>
      <c r="H18" s="23">
        <v>0.37</v>
      </c>
      <c r="I18" s="24">
        <f t="shared" si="0"/>
        <v>1.972972972972973</v>
      </c>
      <c r="J18"/>
      <c r="K18"/>
    </row>
    <row r="19" spans="1:11" ht="16.5" x14ac:dyDescent="0.3">
      <c r="A19" s="21">
        <v>45488</v>
      </c>
      <c r="B19" s="27" t="s">
        <v>25</v>
      </c>
      <c r="C19" s="27" t="s">
        <v>24</v>
      </c>
      <c r="D19" s="2">
        <v>16</v>
      </c>
      <c r="E19" s="11">
        <v>2.21</v>
      </c>
      <c r="F19" s="23">
        <v>0.64</v>
      </c>
      <c r="G19" s="22">
        <v>28</v>
      </c>
      <c r="H19" s="23">
        <v>0.37</v>
      </c>
      <c r="I19" s="24">
        <f t="shared" si="0"/>
        <v>1.7297297297297298</v>
      </c>
      <c r="J19"/>
      <c r="K19"/>
    </row>
    <row r="20" spans="1:11" ht="16.5" x14ac:dyDescent="0.3">
      <c r="A20" s="21">
        <v>45488</v>
      </c>
      <c r="B20" s="27" t="s">
        <v>25</v>
      </c>
      <c r="C20" s="27" t="s">
        <v>24</v>
      </c>
      <c r="D20" s="2">
        <v>17</v>
      </c>
      <c r="E20" s="11">
        <v>2.21</v>
      </c>
      <c r="F20" s="23">
        <v>0.75</v>
      </c>
      <c r="G20" s="22">
        <v>28</v>
      </c>
      <c r="H20" s="23">
        <v>0.37</v>
      </c>
      <c r="I20" s="24">
        <f t="shared" si="0"/>
        <v>2.0270270270270272</v>
      </c>
      <c r="J20"/>
      <c r="K20"/>
    </row>
    <row r="21" spans="1:11" ht="16.5" x14ac:dyDescent="0.3">
      <c r="A21" s="21">
        <v>45488</v>
      </c>
      <c r="B21" s="27" t="s">
        <v>25</v>
      </c>
      <c r="C21" s="27" t="s">
        <v>24</v>
      </c>
      <c r="D21" s="2">
        <v>18</v>
      </c>
      <c r="E21" s="11">
        <v>2.21</v>
      </c>
      <c r="F21" s="23">
        <v>0.59</v>
      </c>
      <c r="G21" s="22">
        <v>28</v>
      </c>
      <c r="H21" s="23">
        <v>0.37</v>
      </c>
      <c r="I21" s="24">
        <f t="shared" si="0"/>
        <v>1.5945945945945945</v>
      </c>
      <c r="J21"/>
      <c r="K21"/>
    </row>
    <row r="22" spans="1:11" ht="16.5" x14ac:dyDescent="0.3">
      <c r="A22" s="21">
        <v>45488</v>
      </c>
      <c r="B22" s="27" t="s">
        <v>25</v>
      </c>
      <c r="C22" s="27" t="s">
        <v>24</v>
      </c>
      <c r="D22" s="2">
        <v>19</v>
      </c>
      <c r="E22" s="11">
        <v>2.2200000000000002</v>
      </c>
      <c r="F22" s="23">
        <v>0.61</v>
      </c>
      <c r="G22" s="22">
        <v>28</v>
      </c>
      <c r="H22" s="23">
        <v>0.37</v>
      </c>
      <c r="I22" s="24">
        <f t="shared" si="0"/>
        <v>1.6486486486486487</v>
      </c>
      <c r="J22"/>
      <c r="K22"/>
    </row>
    <row r="23" spans="1:11" ht="16.5" x14ac:dyDescent="0.3">
      <c r="A23" s="21">
        <v>45488</v>
      </c>
      <c r="B23" s="27" t="s">
        <v>25</v>
      </c>
      <c r="C23" s="27" t="s">
        <v>24</v>
      </c>
      <c r="D23" s="2">
        <v>20</v>
      </c>
      <c r="E23" s="11">
        <v>2.21</v>
      </c>
      <c r="F23" s="23">
        <v>0.57999999999999996</v>
      </c>
      <c r="G23" s="22">
        <v>28</v>
      </c>
      <c r="H23" s="23">
        <v>0.37</v>
      </c>
      <c r="I23" s="24">
        <f t="shared" si="0"/>
        <v>1.5675675675675675</v>
      </c>
      <c r="J23"/>
      <c r="K23"/>
    </row>
    <row r="24" spans="1:11" ht="16.5" x14ac:dyDescent="0.3">
      <c r="A24" s="21">
        <v>45488</v>
      </c>
      <c r="B24" s="27" t="s">
        <v>25</v>
      </c>
      <c r="C24" s="27" t="s">
        <v>24</v>
      </c>
      <c r="D24" s="2">
        <v>21</v>
      </c>
      <c r="E24" s="11">
        <v>2.2200000000000002</v>
      </c>
      <c r="F24" s="23">
        <v>0.6</v>
      </c>
      <c r="G24" s="22">
        <v>28</v>
      </c>
      <c r="H24" s="23">
        <v>0.37</v>
      </c>
      <c r="I24" s="24">
        <f t="shared" si="0"/>
        <v>1.6216216216216215</v>
      </c>
      <c r="J24"/>
      <c r="K24"/>
    </row>
    <row r="25" spans="1:11" ht="16.5" x14ac:dyDescent="0.3">
      <c r="A25" s="21">
        <v>45488</v>
      </c>
      <c r="B25" s="27" t="s">
        <v>25</v>
      </c>
      <c r="C25" s="27" t="s">
        <v>24</v>
      </c>
      <c r="D25" s="2">
        <v>22</v>
      </c>
      <c r="E25" s="11">
        <v>2.2200000000000002</v>
      </c>
      <c r="F25" s="23">
        <v>0.76</v>
      </c>
      <c r="G25" s="22">
        <v>28</v>
      </c>
      <c r="H25" s="23">
        <v>0.37</v>
      </c>
      <c r="I25" s="24">
        <f t="shared" si="0"/>
        <v>2.0540540540540539</v>
      </c>
      <c r="J25"/>
      <c r="K25"/>
    </row>
    <row r="26" spans="1:11" ht="16.5" x14ac:dyDescent="0.3">
      <c r="A26" s="21">
        <v>45488</v>
      </c>
      <c r="B26" s="27" t="s">
        <v>25</v>
      </c>
      <c r="C26" s="27" t="s">
        <v>24</v>
      </c>
      <c r="D26" s="2">
        <v>23</v>
      </c>
      <c r="E26" s="11">
        <v>2.2200000000000002</v>
      </c>
      <c r="F26" s="23">
        <v>0.7</v>
      </c>
      <c r="G26" s="22">
        <v>28</v>
      </c>
      <c r="H26" s="23">
        <v>0.37</v>
      </c>
      <c r="I26" s="24">
        <f t="shared" si="0"/>
        <v>1.8918918918918919</v>
      </c>
      <c r="J26"/>
      <c r="K26"/>
    </row>
    <row r="27" spans="1:11" ht="16.5" x14ac:dyDescent="0.3">
      <c r="A27" s="21">
        <v>45488</v>
      </c>
      <c r="B27" s="27" t="s">
        <v>25</v>
      </c>
      <c r="C27" s="27" t="s">
        <v>24</v>
      </c>
      <c r="D27" s="2">
        <v>24</v>
      </c>
      <c r="E27" s="11">
        <v>2.23</v>
      </c>
      <c r="F27" s="23">
        <v>0.63</v>
      </c>
      <c r="G27" s="22">
        <v>28</v>
      </c>
      <c r="H27" s="23">
        <v>0.37</v>
      </c>
      <c r="I27" s="24">
        <f t="shared" si="0"/>
        <v>1.7027027027027026</v>
      </c>
      <c r="J27"/>
      <c r="K27"/>
    </row>
    <row r="28" spans="1:11" ht="16.5" x14ac:dyDescent="0.3">
      <c r="A28" s="37" t="s">
        <v>14</v>
      </c>
      <c r="B28" s="38"/>
      <c r="C28" s="38"/>
      <c r="D28" s="39"/>
      <c r="E28" s="18">
        <f>AVERAGE(E4:E27)</f>
        <v>2.2241666666666666</v>
      </c>
      <c r="F28" s="18">
        <f>AVERAGE(F4:F27)</f>
        <v>0.60958333333333325</v>
      </c>
      <c r="G28" s="20"/>
      <c r="H28" s="20"/>
      <c r="I28" s="19">
        <f>AVERAGE(I4:I27)</f>
        <v>1.6475225225225225</v>
      </c>
      <c r="J28"/>
      <c r="K28"/>
    </row>
    <row r="29" spans="1:11" ht="16.5" x14ac:dyDescent="0.3">
      <c r="A29" s="40" t="s">
        <v>15</v>
      </c>
      <c r="B29" s="41"/>
      <c r="C29" s="41"/>
      <c r="D29" s="42"/>
      <c r="E29" s="4">
        <f>MAX(E4:E27)</f>
        <v>2.2400000000000002</v>
      </c>
      <c r="F29" s="4">
        <f>MAX(F4:F27)</f>
        <v>1.21</v>
      </c>
      <c r="G29" s="5"/>
      <c r="H29" s="6"/>
      <c r="I29" s="15">
        <f>MAX(I4:I27)</f>
        <v>3.2702702702702702</v>
      </c>
      <c r="J29"/>
      <c r="K29"/>
    </row>
    <row r="30" spans="1:11" ht="16.5" x14ac:dyDescent="0.3">
      <c r="A30" s="40" t="s">
        <v>16</v>
      </c>
      <c r="B30" s="41"/>
      <c r="C30" s="41"/>
      <c r="D30" s="42"/>
      <c r="E30" s="4">
        <f>MIN(E4:E27)</f>
        <v>2.21</v>
      </c>
      <c r="F30" s="4">
        <f>MIN(F4:F27)</f>
        <v>0.45</v>
      </c>
      <c r="G30" s="5"/>
      <c r="H30" s="6"/>
      <c r="I30" s="15">
        <f>MIN(I4:I27)</f>
        <v>1.2162162162162162</v>
      </c>
      <c r="J30"/>
      <c r="K30"/>
    </row>
    <row r="31" spans="1:11" ht="141.75" customHeight="1" x14ac:dyDescent="0.3">
      <c r="A31" s="1" t="s">
        <v>9</v>
      </c>
      <c r="B31" s="43" t="s">
        <v>28</v>
      </c>
      <c r="C31" s="44"/>
      <c r="D31" s="44"/>
      <c r="E31" s="45"/>
      <c r="F31" s="3" t="s">
        <v>10</v>
      </c>
      <c r="G31" s="44"/>
      <c r="H31" s="44"/>
      <c r="I31" s="45"/>
      <c r="J31"/>
      <c r="K31"/>
    </row>
    <row r="32" spans="1:11" ht="195.75" customHeight="1" x14ac:dyDescent="0.3">
      <c r="A32" s="3" t="s">
        <v>11</v>
      </c>
      <c r="B32" s="46"/>
      <c r="C32" s="44"/>
      <c r="D32" s="44"/>
      <c r="E32" s="45"/>
      <c r="F32" s="3"/>
      <c r="G32" s="33"/>
      <c r="H32" s="33"/>
      <c r="I32" s="34"/>
      <c r="J32"/>
    </row>
    <row r="33" spans="8:8" x14ac:dyDescent="0.3">
      <c r="H33" s="13"/>
    </row>
    <row r="34" spans="8:8" x14ac:dyDescent="0.3">
      <c r="H34" s="13"/>
    </row>
    <row r="35" spans="8:8" x14ac:dyDescent="0.3">
      <c r="H35" s="13"/>
    </row>
    <row r="36" spans="8:8" x14ac:dyDescent="0.3">
      <c r="H36" s="13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MR-1 정류기용</vt:lpstr>
      <vt:lpstr>MR-2 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2024-07-16T08:00:32Z</dcterms:modified>
  <cp:contentStatus/>
</cp:coreProperties>
</file>