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4년\"/>
    </mc:Choice>
  </mc:AlternateContent>
  <xr:revisionPtr revIDLastSave="0" documentId="13_ncr:1_{3F38810F-94A5-4695-95BA-58BE65C6454B}" xr6:coauthVersionLast="47" xr6:coauthVersionMax="47" xr10:uidLastSave="{00000000-0000-0000-0000-000000000000}"/>
  <bookViews>
    <workbookView xWindow="-120" yWindow="330" windowWidth="29040" windowHeight="15990" xr2:uid="{00000000-000D-0000-FFFF-FFFF00000000}"/>
  </bookViews>
  <sheets>
    <sheet name="광주교통공사-2023-2024" sheetId="24" r:id="rId1"/>
  </sheets>
  <definedNames>
    <definedName name="_xlnm._FilterDatabase" localSheetId="0" hidden="1">'광주교통공사-2023-2024'!$A$7:$G$47</definedName>
  </definedNames>
  <calcPr calcId="191029"/>
</workbook>
</file>

<file path=xl/calcChain.xml><?xml version="1.0" encoding="utf-8"?>
<calcChain xmlns="http://schemas.openxmlformats.org/spreadsheetml/2006/main">
  <c r="J9" i="24" l="1"/>
  <c r="J8" i="24"/>
  <c r="I9" i="24"/>
  <c r="I8" i="24"/>
  <c r="F9" i="24"/>
  <c r="F10" i="24"/>
  <c r="F11" i="24"/>
  <c r="F12" i="24"/>
  <c r="F13" i="24"/>
  <c r="F14" i="24"/>
  <c r="F15" i="24"/>
  <c r="F16" i="24"/>
  <c r="F17" i="24"/>
  <c r="F18" i="24"/>
  <c r="F19" i="24"/>
  <c r="F20" i="24"/>
  <c r="F21" i="24"/>
  <c r="F22" i="24"/>
  <c r="F23" i="24"/>
  <c r="F24" i="24"/>
  <c r="F25" i="24"/>
  <c r="F26" i="24"/>
  <c r="F27" i="24"/>
  <c r="F28" i="24"/>
  <c r="F29" i="24"/>
  <c r="F30" i="24"/>
  <c r="F31" i="24"/>
  <c r="F32" i="24"/>
  <c r="F33" i="24"/>
  <c r="F34" i="24"/>
  <c r="F35" i="24"/>
  <c r="F36" i="24"/>
  <c r="F37" i="24"/>
  <c r="F38" i="24"/>
  <c r="F39" i="24"/>
  <c r="F40" i="24"/>
  <c r="F41" i="24"/>
  <c r="F42" i="24"/>
  <c r="F43" i="24"/>
  <c r="F44" i="24"/>
  <c r="F45" i="24"/>
  <c r="F46" i="24"/>
  <c r="F47" i="24"/>
  <c r="F48" i="24"/>
  <c r="F49" i="24"/>
  <c r="F50" i="24"/>
  <c r="F51" i="24"/>
  <c r="F52" i="24"/>
  <c r="F53" i="24"/>
  <c r="F54" i="24"/>
  <c r="F55" i="24"/>
  <c r="F56" i="24"/>
  <c r="F57" i="24"/>
  <c r="F58" i="24"/>
  <c r="F59" i="24"/>
  <c r="F60" i="24"/>
  <c r="F61" i="24"/>
  <c r="F62" i="24"/>
  <c r="F63" i="24"/>
  <c r="F64" i="24"/>
  <c r="F65" i="24"/>
  <c r="F66" i="24"/>
  <c r="F67" i="24"/>
  <c r="F68" i="24"/>
  <c r="F69" i="24"/>
  <c r="F70" i="24"/>
  <c r="F71" i="24"/>
  <c r="F72" i="24"/>
  <c r="F73" i="24"/>
  <c r="F74" i="24"/>
  <c r="F75" i="24"/>
  <c r="F76" i="24"/>
  <c r="F77" i="24"/>
  <c r="F78" i="24"/>
  <c r="F79" i="24"/>
  <c r="F80" i="24"/>
  <c r="F81" i="24"/>
  <c r="F82" i="24"/>
  <c r="F83" i="24"/>
  <c r="F84" i="24"/>
  <c r="F85" i="24"/>
  <c r="F86" i="24"/>
  <c r="F87" i="24"/>
  <c r="F88" i="24"/>
  <c r="F89" i="24"/>
  <c r="F90" i="24"/>
  <c r="F91" i="24"/>
  <c r="F92" i="24"/>
  <c r="F93" i="24"/>
  <c r="F94" i="24"/>
  <c r="F95" i="24"/>
  <c r="F96" i="24"/>
  <c r="F97" i="24"/>
  <c r="F98" i="24"/>
  <c r="F99" i="24"/>
  <c r="F100" i="24"/>
  <c r="F101" i="24"/>
  <c r="F102" i="24"/>
  <c r="F103" i="24"/>
  <c r="F104" i="24"/>
  <c r="F105" i="24"/>
  <c r="F106" i="24"/>
  <c r="F107" i="24"/>
  <c r="F108" i="24"/>
  <c r="F109" i="24"/>
  <c r="F110" i="24"/>
  <c r="F111" i="24"/>
  <c r="F112" i="24"/>
  <c r="F113" i="24"/>
  <c r="F114" i="24"/>
  <c r="F115" i="24"/>
  <c r="F8" i="24"/>
  <c r="I12" i="24"/>
  <c r="J12" i="24" s="1"/>
  <c r="O3" i="24"/>
</calcChain>
</file>

<file path=xl/sharedStrings.xml><?xml version="1.0" encoding="utf-8"?>
<sst xmlns="http://schemas.openxmlformats.org/spreadsheetml/2006/main" count="34" uniqueCount="31">
  <si>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</si>
  <si>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</si>
  <si>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</si>
  <si>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</si>
  <si>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</si>
  <si>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</si>
  <si>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</si>
  <si>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</si>
  <si>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</si>
  <si>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</si>
  <si>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</si>
  <si>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</si>
  <si>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</si>
  <si>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</si>
  <si>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</si>
  <si>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</si>
  <si>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</si>
  <si>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</si>
  <si>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</si>
  <si>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</si>
  <si>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</si>
  <si>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</si>
  <si>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</si>
  <si>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AS</t>
    <phoneticPr fontId="19" type="noConversion"/>
  </si>
  <si>
    <t>VGS</t>
    <phoneticPr fontId="19" type="noConversion"/>
  </si>
  <si>
    <t>전기실</t>
    <phoneticPr fontId="19" type="noConversion"/>
  </si>
  <si>
    <t>2022.02.08</t>
    <phoneticPr fontId="19" type="noConversion"/>
  </si>
  <si>
    <t>2022.05.13</t>
    <phoneticPr fontId="19" type="noConversion"/>
  </si>
  <si>
    <t>광주교통공사</t>
    <phoneticPr fontId="19" type="noConversion"/>
  </si>
  <si>
    <t>2024.02.06</t>
    <phoneticPr fontId="19" type="noConversion"/>
  </si>
  <si>
    <t>2023.02.02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</si>
</sst>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  <numFmt numFmtId="181" formatCode="0.00_ 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3" xfId="0" applyBorder="1">
      <alignment vertical="center"/>
    </xf>
    <xf numFmtId="178" fontId="0" fillId="0" borderId="13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3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181" fontId="0" fillId="0" borderId="10" xfId="0" applyNumberFormat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177" fontId="0" fillId="35" borderId="10" xfId="0" applyNumberFormat="1" applyFill="1" applyBorder="1" applyAlignment="1">
      <alignment horizontal="center" vertical="center"/>
    </xf>
    <xf numFmtId="177" fontId="0" fillId="0" borderId="12" xfId="0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18" fillId="0" borderId="10" xfId="42" applyBorder="1">
      <alignment vertical="center"/>
    </xf>
    <xf numFmtId="0" fontId="18" fillId="0" borderId="10" xfId="42" applyBorder="1" applyAlignment="1">
      <alignment horizontal="center" vertical="center"/>
    </xf>
    <xf numFmtId="0" fontId="0" fillId="0" borderId="10" xfId="0" applyBorder="1">
      <alignment vertical="center"/>
    </xf>
    <xf numFmtId="2" fontId="20" fillId="34" borderId="10" xfId="0" applyNumberFormat="1" applyFont="1" applyFill="1" applyBorder="1" applyAlignment="1">
      <alignment horizontal="center" vertical="center"/>
    </xf>
    <xf numFmtId="2" fontId="20" fillId="35" borderId="10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F5F48-7F92-4085-A911-76129E3BD4F1}">
  <dimension ref="A1:S126"/>
  <sheetViews>
    <sheetView tabSelected="1" workbookViewId="0">
      <selection activeCell="G16" sqref="G16"/>
    </sheetView>
  </sheetViews>
  <sheetFormatPr defaultRowHeight="16.5"/>
  <cols>
    <col min="1" max="1" width="11.125" bestFit="1" customWidth="1"/>
    <col min="2" max="2" width="11.125" customWidth="1"/>
    <col min="3" max="3" width="13.75" bestFit="1" customWidth="1"/>
    <col min="4" max="4" width="11.125" customWidth="1"/>
    <col min="5" max="5" width="13.75" bestFit="1" customWidth="1"/>
    <col min="6" max="6" width="7.25" bestFit="1" customWidth="1"/>
    <col min="7" max="7" width="13.75" bestFit="1" customWidth="1"/>
    <col min="8" max="8" width="10.25" bestFit="1" customWidth="1"/>
    <col min="9" max="9" width="11.625" style="3" bestFit="1" customWidth="1"/>
    <col min="10" max="10" width="13.75" style="3" bestFit="1" customWidth="1"/>
    <col min="11" max="11" width="11.125" style="5" bestFit="1" customWidth="1"/>
    <col min="12" max="12" width="13.75" style="5" bestFit="1" customWidth="1"/>
    <col min="13" max="13" width="11.125" style="5" customWidth="1"/>
    <col min="14" max="15" width="17" style="5" customWidth="1"/>
    <col min="16" max="16" width="15.125" bestFit="1" customWidth="1"/>
    <col min="17" max="17" width="9.125" bestFit="1" customWidth="1"/>
    <col min="18" max="18" width="9" bestFit="1" customWidth="1"/>
    <col min="19" max="19" width="14" bestFit="1" customWidth="1"/>
  </cols>
  <sheetData>
    <row r="1" spans="1:15" ht="17.25" thickBot="1"/>
    <row r="2" spans="1:15" ht="16.5" customHeight="1" thickBot="1">
      <c r="A2" s="24" t="s">
        <v>5</v>
      </c>
      <c r="B2" s="24" t="s">
        <v>4</v>
      </c>
      <c r="C2" s="24" t="s">
        <v>6</v>
      </c>
      <c r="D2" s="24" t="s">
        <v>7</v>
      </c>
      <c r="E2" s="25" t="s">
        <v>8</v>
      </c>
      <c r="F2" s="25" t="s">
        <v>15</v>
      </c>
      <c r="G2" s="26" t="s">
        <v>9</v>
      </c>
      <c r="H2" s="26" t="s">
        <v>20</v>
      </c>
      <c r="I2" s="26" t="s">
        <v>10</v>
      </c>
      <c r="J2" s="26" t="s">
        <v>11</v>
      </c>
      <c r="K2" s="26" t="s">
        <v>16</v>
      </c>
      <c r="L2" s="26" t="s">
        <v>17</v>
      </c>
      <c r="M2" s="26" t="s">
        <v>12</v>
      </c>
      <c r="N2" s="26" t="s">
        <v>13</v>
      </c>
      <c r="O2" s="26" t="s">
        <v>14</v>
      </c>
    </row>
    <row r="3" spans="1:15" ht="16.5" customHeight="1" thickBot="1">
      <c r="A3" s="13">
        <v>45328</v>
      </c>
      <c r="B3" s="10" t="s">
        <v>28</v>
      </c>
      <c r="C3" s="10" t="s">
        <v>25</v>
      </c>
      <c r="D3" s="10" t="s">
        <v>23</v>
      </c>
      <c r="E3" s="7" t="s">
        <v>24</v>
      </c>
      <c r="F3" s="9">
        <v>160</v>
      </c>
      <c r="G3" s="13" t="s">
        <v>26</v>
      </c>
      <c r="H3" s="13" t="s">
        <v>27</v>
      </c>
      <c r="I3" s="8">
        <v>0.9</v>
      </c>
      <c r="J3" s="9">
        <v>108</v>
      </c>
      <c r="K3" s="14">
        <v>20</v>
      </c>
      <c r="L3" s="14">
        <v>19</v>
      </c>
      <c r="M3" s="11">
        <v>0</v>
      </c>
      <c r="N3" s="11">
        <v>0</v>
      </c>
      <c r="O3" s="12">
        <f>N3/$F$3</f>
        <v>0</v>
      </c>
    </row>
    <row r="4" spans="1:15" ht="6.75" customHeight="1">
      <c r="A4" s="1"/>
      <c r="B4" s="1"/>
      <c r="C4" s="1"/>
      <c r="D4" s="1"/>
      <c r="E4" s="1"/>
      <c r="F4" s="1"/>
      <c r="G4" s="1"/>
      <c r="H4" s="1"/>
      <c r="I4" s="2"/>
      <c r="J4" s="2"/>
      <c r="K4" s="4"/>
      <c r="L4" s="4"/>
      <c r="M4" s="4"/>
      <c r="N4" s="4"/>
      <c r="O4" s="4"/>
    </row>
    <row r="5" spans="1:15" ht="6.75" customHeight="1">
      <c r="A5" s="1"/>
      <c r="B5" s="1"/>
      <c r="C5" s="1"/>
      <c r="D5" s="1"/>
      <c r="E5" s="1"/>
      <c r="F5" s="1"/>
      <c r="G5" s="1"/>
      <c r="H5" s="1"/>
      <c r="I5" s="2"/>
      <c r="J5" s="2"/>
      <c r="K5" s="4"/>
      <c r="L5" s="4"/>
      <c r="M5" s="4"/>
      <c r="N5" s="4"/>
      <c r="O5" s="4"/>
    </row>
    <row r="6" spans="1:15" ht="13.5" customHeight="1">
      <c r="A6" s="33"/>
      <c r="B6" s="34" t="s">
        <v>30</v>
      </c>
      <c r="C6" s="34"/>
      <c r="D6" s="34" t="s">
        <v>29</v>
      </c>
      <c r="E6" s="34"/>
      <c r="F6" s="35"/>
      <c r="H6" s="1"/>
      <c r="I6" s="2"/>
      <c r="J6" s="2"/>
      <c r="K6" s="4"/>
      <c r="L6" s="4"/>
      <c r="M6" s="4"/>
      <c r="N6" s="4"/>
      <c r="O6" s="4"/>
    </row>
    <row r="7" spans="1:15">
      <c r="A7" s="17" t="s">
        <v>0</v>
      </c>
      <c r="B7" s="18" t="s">
        <v>1</v>
      </c>
      <c r="C7" s="19" t="s">
        <v>3</v>
      </c>
      <c r="D7" s="18" t="s">
        <v>1</v>
      </c>
      <c r="E7" s="19" t="s">
        <v>3</v>
      </c>
      <c r="F7" s="19" t="s">
        <v>2</v>
      </c>
      <c r="H7" s="22"/>
      <c r="I7" s="23" t="s">
        <v>18</v>
      </c>
      <c r="J7" s="23" t="s">
        <v>3</v>
      </c>
      <c r="M7"/>
      <c r="N7"/>
      <c r="O7"/>
    </row>
    <row r="8" spans="1:15">
      <c r="A8" s="20">
        <v>1</v>
      </c>
      <c r="B8" s="28">
        <v>2.2200000000000002</v>
      </c>
      <c r="C8" s="28">
        <v>1.89</v>
      </c>
      <c r="D8" s="36">
        <v>2.238</v>
      </c>
      <c r="E8" s="36">
        <v>1.74</v>
      </c>
      <c r="F8" s="6">
        <f>(E8-C8)/C8</f>
        <v>-7.9365079365079319E-2</v>
      </c>
      <c r="H8" s="21" t="s">
        <v>21</v>
      </c>
      <c r="I8" s="15">
        <f>MAX(D8:D115)</f>
        <v>2.238</v>
      </c>
      <c r="J8" s="15">
        <f>MAX(E8:E115)</f>
        <v>2.06</v>
      </c>
      <c r="N8"/>
      <c r="O8"/>
    </row>
    <row r="9" spans="1:15">
      <c r="A9" s="20">
        <v>2</v>
      </c>
      <c r="B9" s="28">
        <v>2.19</v>
      </c>
      <c r="C9" s="28">
        <v>1.71</v>
      </c>
      <c r="D9" s="36">
        <v>2.1930000000000001</v>
      </c>
      <c r="E9" s="36">
        <v>1.62</v>
      </c>
      <c r="F9" s="6">
        <f>(E9-C9)/C9</f>
        <v>-5.2631578947368342E-2</v>
      </c>
      <c r="H9" s="21" t="s">
        <v>22</v>
      </c>
      <c r="I9" s="15">
        <f>MIN(D8:D115)</f>
        <v>2.1560000000000001</v>
      </c>
      <c r="J9" s="15">
        <f>MIN(E8:E115)</f>
        <v>1.42</v>
      </c>
      <c r="N9"/>
      <c r="O9"/>
    </row>
    <row r="10" spans="1:15">
      <c r="A10" s="20">
        <v>3</v>
      </c>
      <c r="B10" s="28">
        <v>2.21</v>
      </c>
      <c r="C10" s="28">
        <v>1.92</v>
      </c>
      <c r="D10" s="36">
        <v>2.2189999999999999</v>
      </c>
      <c r="E10" s="36">
        <v>1.71</v>
      </c>
      <c r="F10" s="6">
        <f>(E10-C10)/C10</f>
        <v>-0.10937499999999999</v>
      </c>
      <c r="H10" s="3"/>
      <c r="I10" s="5"/>
      <c r="J10" s="5"/>
      <c r="N10"/>
      <c r="O10"/>
    </row>
    <row r="11" spans="1:15">
      <c r="A11" s="20">
        <v>4</v>
      </c>
      <c r="B11" s="28">
        <v>2.19</v>
      </c>
      <c r="C11" s="28">
        <v>1.85</v>
      </c>
      <c r="D11" s="36">
        <v>2.1850000000000001</v>
      </c>
      <c r="E11" s="36">
        <v>1.63</v>
      </c>
      <c r="F11" s="6">
        <f>(E11-C11)/C11</f>
        <v>-0.11891891891891902</v>
      </c>
      <c r="H11" s="3"/>
      <c r="I11" s="5"/>
      <c r="J11" s="5"/>
      <c r="N11"/>
      <c r="O11"/>
    </row>
    <row r="12" spans="1:15">
      <c r="A12" s="20">
        <v>5</v>
      </c>
      <c r="B12" s="28">
        <v>2.21</v>
      </c>
      <c r="C12" s="28">
        <v>1.65</v>
      </c>
      <c r="D12" s="36">
        <v>2.2130000000000001</v>
      </c>
      <c r="E12" s="36">
        <v>1.65</v>
      </c>
      <c r="F12" s="6">
        <f>(E12-C12)/C12</f>
        <v>0</v>
      </c>
      <c r="H12" s="21" t="s">
        <v>19</v>
      </c>
      <c r="I12" s="16">
        <f>SUM(B8:B115)</f>
        <v>238.32999999999993</v>
      </c>
      <c r="J12" s="15">
        <f>I12/$J$3</f>
        <v>2.2067592592592584</v>
      </c>
      <c r="N12"/>
      <c r="O12"/>
    </row>
    <row r="13" spans="1:15">
      <c r="A13" s="20">
        <v>6</v>
      </c>
      <c r="B13" s="28">
        <v>2.2200000000000002</v>
      </c>
      <c r="C13" s="28">
        <v>1.61</v>
      </c>
      <c r="D13" s="36">
        <v>2.2269999999999999</v>
      </c>
      <c r="E13" s="36">
        <v>1.57</v>
      </c>
      <c r="F13" s="6">
        <f>(E13-C13)/C13</f>
        <v>-2.4844720496894429E-2</v>
      </c>
      <c r="I13" s="5"/>
      <c r="N13"/>
      <c r="O13"/>
    </row>
    <row r="14" spans="1:15">
      <c r="A14" s="20">
        <v>7</v>
      </c>
      <c r="B14" s="28">
        <v>2.21</v>
      </c>
      <c r="C14" s="28">
        <v>1.71</v>
      </c>
      <c r="D14" s="36">
        <v>2.2189999999999999</v>
      </c>
      <c r="E14" s="36">
        <v>1.55</v>
      </c>
      <c r="F14" s="6">
        <f>(E14-C14)/C14</f>
        <v>-9.3567251461988257E-2</v>
      </c>
      <c r="N14"/>
      <c r="O14"/>
    </row>
    <row r="15" spans="1:15">
      <c r="A15" s="20">
        <v>8</v>
      </c>
      <c r="B15" s="28">
        <v>2.21</v>
      </c>
      <c r="C15" s="28">
        <v>1.66</v>
      </c>
      <c r="D15" s="36">
        <v>2.2189999999999999</v>
      </c>
      <c r="E15" s="36">
        <v>1.64</v>
      </c>
      <c r="F15" s="6">
        <f>(E15-C15)/C15</f>
        <v>-1.2048192771084348E-2</v>
      </c>
      <c r="N15"/>
      <c r="O15"/>
    </row>
    <row r="16" spans="1:15">
      <c r="A16" s="20">
        <v>9</v>
      </c>
      <c r="B16" s="28">
        <v>2.21</v>
      </c>
      <c r="C16" s="28">
        <v>1.8</v>
      </c>
      <c r="D16" s="36">
        <v>2.2189999999999999</v>
      </c>
      <c r="E16" s="36">
        <v>1.6</v>
      </c>
      <c r="F16" s="6">
        <f>(E16-C16)/C16</f>
        <v>-0.11111111111111108</v>
      </c>
      <c r="N16"/>
      <c r="O16"/>
    </row>
    <row r="17" spans="1:15">
      <c r="A17" s="20">
        <v>10</v>
      </c>
      <c r="B17" s="15">
        <v>2.21</v>
      </c>
      <c r="C17" s="15">
        <v>1.59</v>
      </c>
      <c r="D17" s="36">
        <v>2.222</v>
      </c>
      <c r="E17" s="36">
        <v>1.45</v>
      </c>
      <c r="F17" s="6">
        <f>(E17-C17)/C17</f>
        <v>-8.8050314465408883E-2</v>
      </c>
      <c r="N17"/>
      <c r="O17"/>
    </row>
    <row r="18" spans="1:15">
      <c r="A18" s="29">
        <v>11</v>
      </c>
      <c r="B18" s="30">
        <v>2.21</v>
      </c>
      <c r="C18" s="30">
        <v>1.45</v>
      </c>
      <c r="D18" s="37">
        <v>2.218</v>
      </c>
      <c r="E18" s="37">
        <v>1.67</v>
      </c>
      <c r="F18" s="6">
        <f>(E18-C18)/C18</f>
        <v>0.15172413793103448</v>
      </c>
      <c r="N18"/>
      <c r="O18"/>
    </row>
    <row r="19" spans="1:15">
      <c r="A19" s="20">
        <v>12</v>
      </c>
      <c r="B19" s="15">
        <v>2.2000000000000002</v>
      </c>
      <c r="C19" s="15">
        <v>1.84</v>
      </c>
      <c r="D19" s="36">
        <v>2.2040000000000002</v>
      </c>
      <c r="E19" s="36">
        <v>1.62</v>
      </c>
      <c r="F19" s="6">
        <f>(E19-C19)/C19</f>
        <v>-0.11956521739130432</v>
      </c>
      <c r="N19"/>
      <c r="O19"/>
    </row>
    <row r="20" spans="1:15">
      <c r="A20" s="20">
        <v>13</v>
      </c>
      <c r="B20" s="15">
        <v>2.2000000000000002</v>
      </c>
      <c r="C20" s="15">
        <v>1.91</v>
      </c>
      <c r="D20" s="36">
        <v>2.2040000000000002</v>
      </c>
      <c r="E20" s="36">
        <v>1.68</v>
      </c>
      <c r="F20" s="6">
        <f>(E20-C20)/C20</f>
        <v>-0.12041884816753927</v>
      </c>
      <c r="N20"/>
      <c r="O20"/>
    </row>
    <row r="21" spans="1:15">
      <c r="A21" s="20">
        <v>14</v>
      </c>
      <c r="B21" s="15">
        <v>2.21</v>
      </c>
      <c r="C21" s="15">
        <v>1.61</v>
      </c>
      <c r="D21" s="36">
        <v>2.21</v>
      </c>
      <c r="E21" s="36">
        <v>1.58</v>
      </c>
      <c r="F21" s="6">
        <f>(E21-C21)/C21</f>
        <v>-1.8633540372670822E-2</v>
      </c>
      <c r="N21"/>
      <c r="O21"/>
    </row>
    <row r="22" spans="1:15">
      <c r="A22" s="20">
        <v>15</v>
      </c>
      <c r="B22" s="15">
        <v>2.21</v>
      </c>
      <c r="C22" s="15">
        <v>1.71</v>
      </c>
      <c r="D22" s="36">
        <v>2.2170000000000001</v>
      </c>
      <c r="E22" s="36">
        <v>1.54</v>
      </c>
      <c r="F22" s="6">
        <f>(E22-C22)/C22</f>
        <v>-9.941520467836254E-2</v>
      </c>
      <c r="I22" s="31"/>
      <c r="J22" s="32"/>
      <c r="N22"/>
      <c r="O22"/>
    </row>
    <row r="23" spans="1:15">
      <c r="A23" s="20">
        <v>16</v>
      </c>
      <c r="B23" s="15">
        <v>2.21</v>
      </c>
      <c r="C23" s="15">
        <v>1.86</v>
      </c>
      <c r="D23" s="36">
        <v>2.198</v>
      </c>
      <c r="E23" s="36">
        <v>1.77</v>
      </c>
      <c r="F23" s="6">
        <f>(E23-C23)/C23</f>
        <v>-4.8387096774193589E-2</v>
      </c>
      <c r="N23"/>
      <c r="O23"/>
    </row>
    <row r="24" spans="1:15">
      <c r="A24" s="20">
        <v>17</v>
      </c>
      <c r="B24" s="15">
        <v>2.2000000000000002</v>
      </c>
      <c r="C24" s="15">
        <v>1.79</v>
      </c>
      <c r="D24" s="36">
        <v>2.198</v>
      </c>
      <c r="E24" s="36">
        <v>1.52</v>
      </c>
      <c r="F24" s="6">
        <f>(E24-C24)/C24</f>
        <v>-0.15083798882681565</v>
      </c>
      <c r="N24"/>
      <c r="O24"/>
    </row>
    <row r="25" spans="1:15">
      <c r="A25" s="20">
        <v>18</v>
      </c>
      <c r="B25" s="15">
        <v>2.2200000000000002</v>
      </c>
      <c r="C25" s="15">
        <v>1.78</v>
      </c>
      <c r="D25" s="36">
        <v>2.2189999999999999</v>
      </c>
      <c r="E25" s="36">
        <v>1.53</v>
      </c>
      <c r="F25" s="6">
        <f>(E25-C25)/C25</f>
        <v>-0.1404494382022472</v>
      </c>
      <c r="N25"/>
      <c r="O25"/>
    </row>
    <row r="26" spans="1:15">
      <c r="A26" s="20">
        <v>19</v>
      </c>
      <c r="B26" s="15">
        <v>2.2200000000000002</v>
      </c>
      <c r="C26" s="15">
        <v>1.6</v>
      </c>
      <c r="D26" s="36">
        <v>2.23</v>
      </c>
      <c r="E26" s="36">
        <v>1.56</v>
      </c>
      <c r="F26" s="6">
        <f>(E26-C26)/C26</f>
        <v>-2.5000000000000022E-2</v>
      </c>
      <c r="N26"/>
      <c r="O26"/>
    </row>
    <row r="27" spans="1:15">
      <c r="A27" s="20">
        <v>20</v>
      </c>
      <c r="B27" s="15">
        <v>2.21</v>
      </c>
      <c r="C27" s="15">
        <v>1.79</v>
      </c>
      <c r="D27" s="36">
        <v>2.1989999999999998</v>
      </c>
      <c r="E27" s="36">
        <v>1.62</v>
      </c>
      <c r="F27" s="6">
        <f>(E27-C27)/C27</f>
        <v>-9.4972067039106101E-2</v>
      </c>
      <c r="N27"/>
      <c r="O27"/>
    </row>
    <row r="28" spans="1:15">
      <c r="A28" s="20">
        <v>21</v>
      </c>
      <c r="B28" s="15">
        <v>2.21</v>
      </c>
      <c r="C28" s="15">
        <v>1.72</v>
      </c>
      <c r="D28" s="36">
        <v>2.198</v>
      </c>
      <c r="E28" s="36">
        <v>1.56</v>
      </c>
      <c r="F28" s="6">
        <f>(E28-C28)/C28</f>
        <v>-9.3023255813953445E-2</v>
      </c>
      <c r="N28"/>
      <c r="O28"/>
    </row>
    <row r="29" spans="1:15">
      <c r="A29" s="20">
        <v>22</v>
      </c>
      <c r="B29" s="15">
        <v>2.21</v>
      </c>
      <c r="C29" s="15">
        <v>2.11</v>
      </c>
      <c r="D29" s="36">
        <v>2.206</v>
      </c>
      <c r="E29" s="36">
        <v>1.96</v>
      </c>
      <c r="F29" s="6">
        <f>(E29-C29)/C29</f>
        <v>-7.1090047393364886E-2</v>
      </c>
      <c r="N29"/>
      <c r="O29"/>
    </row>
    <row r="30" spans="1:15">
      <c r="A30" s="20">
        <v>23</v>
      </c>
      <c r="B30" s="15">
        <v>2.2200000000000002</v>
      </c>
      <c r="C30" s="15">
        <v>1.58</v>
      </c>
      <c r="D30" s="36">
        <v>2.222</v>
      </c>
      <c r="E30" s="36">
        <v>1.56</v>
      </c>
      <c r="F30" s="6">
        <f>(E30-C30)/C30</f>
        <v>-1.2658227848101276E-2</v>
      </c>
      <c r="N30"/>
      <c r="O30"/>
    </row>
    <row r="31" spans="1:15">
      <c r="A31" s="20">
        <v>24</v>
      </c>
      <c r="B31" s="15">
        <v>2.21</v>
      </c>
      <c r="C31" s="15">
        <v>1.88</v>
      </c>
      <c r="D31" s="36">
        <v>2.206</v>
      </c>
      <c r="E31" s="36">
        <v>1.62</v>
      </c>
      <c r="F31" s="6">
        <f>(E31-C31)/C31</f>
        <v>-0.13829787234042543</v>
      </c>
      <c r="N31"/>
      <c r="O31"/>
    </row>
    <row r="32" spans="1:15">
      <c r="A32" s="20">
        <v>25</v>
      </c>
      <c r="B32" s="15">
        <v>2.21</v>
      </c>
      <c r="C32" s="15">
        <v>1.7</v>
      </c>
      <c r="D32" s="36">
        <v>2.1949999999999998</v>
      </c>
      <c r="E32" s="36">
        <v>1.75</v>
      </c>
      <c r="F32" s="6">
        <f>(E32-C32)/C32</f>
        <v>2.941176470588238E-2</v>
      </c>
      <c r="N32"/>
      <c r="O32"/>
    </row>
    <row r="33" spans="1:15">
      <c r="A33" s="20">
        <v>26</v>
      </c>
      <c r="B33" s="15">
        <v>2.2000000000000002</v>
      </c>
      <c r="C33" s="15">
        <v>1.58</v>
      </c>
      <c r="D33" s="36">
        <v>2.19</v>
      </c>
      <c r="E33" s="36">
        <v>1.62</v>
      </c>
      <c r="F33" s="6">
        <f>(E33-C33)/C33</f>
        <v>2.5316455696202552E-2</v>
      </c>
      <c r="N33"/>
      <c r="O33"/>
    </row>
    <row r="34" spans="1:15">
      <c r="A34" s="20">
        <v>27</v>
      </c>
      <c r="B34" s="15">
        <v>2.2200000000000002</v>
      </c>
      <c r="C34" s="15">
        <v>1.87</v>
      </c>
      <c r="D34" s="36">
        <v>2.2250000000000001</v>
      </c>
      <c r="E34" s="36">
        <v>1.78</v>
      </c>
      <c r="F34" s="6">
        <f>(E34-C34)/C34</f>
        <v>-4.8128342245989345E-2</v>
      </c>
      <c r="N34"/>
      <c r="O34"/>
    </row>
    <row r="35" spans="1:15">
      <c r="A35" s="20">
        <v>28</v>
      </c>
      <c r="B35" s="15">
        <v>2.2200000000000002</v>
      </c>
      <c r="C35" s="15">
        <v>1.94</v>
      </c>
      <c r="D35" s="36">
        <v>2.2229999999999999</v>
      </c>
      <c r="E35" s="36">
        <v>1.64</v>
      </c>
      <c r="F35" s="6">
        <f>(E35-C35)/C35</f>
        <v>-0.15463917525773199</v>
      </c>
      <c r="N35"/>
      <c r="O35"/>
    </row>
    <row r="36" spans="1:15">
      <c r="A36" s="20">
        <v>29</v>
      </c>
      <c r="B36" s="15">
        <v>2.16</v>
      </c>
      <c r="C36" s="15">
        <v>1.73</v>
      </c>
      <c r="D36" s="36">
        <v>2.1749999999999998</v>
      </c>
      <c r="E36" s="36">
        <v>1.64</v>
      </c>
      <c r="F36" s="6">
        <f>(E36-C36)/C36</f>
        <v>-5.202312138728328E-2</v>
      </c>
      <c r="N36"/>
      <c r="O36"/>
    </row>
    <row r="37" spans="1:15">
      <c r="A37" s="20">
        <v>30</v>
      </c>
      <c r="B37" s="15">
        <v>2.2000000000000002</v>
      </c>
      <c r="C37" s="15">
        <v>1.73</v>
      </c>
      <c r="D37" s="36">
        <v>2.2320000000000002</v>
      </c>
      <c r="E37" s="36">
        <v>1.76</v>
      </c>
      <c r="F37" s="6">
        <f>(E37-C37)/C37</f>
        <v>1.7341040462427761E-2</v>
      </c>
      <c r="N37"/>
      <c r="O37"/>
    </row>
    <row r="38" spans="1:15">
      <c r="A38" s="20">
        <v>31</v>
      </c>
      <c r="B38" s="15">
        <v>2.2200000000000002</v>
      </c>
      <c r="C38" s="15">
        <v>1.64</v>
      </c>
      <c r="D38" s="36">
        <v>2.206</v>
      </c>
      <c r="E38" s="36">
        <v>1.6</v>
      </c>
      <c r="F38" s="6">
        <f>(E38-C38)/C38</f>
        <v>-2.4390243902438911E-2</v>
      </c>
      <c r="N38"/>
      <c r="O38"/>
    </row>
    <row r="39" spans="1:15">
      <c r="A39" s="20">
        <v>32</v>
      </c>
      <c r="B39" s="15">
        <v>2.21</v>
      </c>
      <c r="C39" s="15">
        <v>1.67</v>
      </c>
      <c r="D39" s="36">
        <v>2.21</v>
      </c>
      <c r="E39" s="36">
        <v>1.63</v>
      </c>
      <c r="F39" s="6">
        <f>(E39-C39)/C39</f>
        <v>-2.3952095808383256E-2</v>
      </c>
      <c r="N39"/>
      <c r="O39"/>
    </row>
    <row r="40" spans="1:15">
      <c r="A40" s="20">
        <v>33</v>
      </c>
      <c r="B40" s="15">
        <v>2.21</v>
      </c>
      <c r="C40" s="15">
        <v>1.96</v>
      </c>
      <c r="D40" s="36">
        <v>2.214</v>
      </c>
      <c r="E40" s="36">
        <v>1.63</v>
      </c>
      <c r="F40" s="6">
        <f>(E40-C40)/C40</f>
        <v>-0.16836734693877556</v>
      </c>
      <c r="N40"/>
      <c r="O40"/>
    </row>
    <row r="41" spans="1:15">
      <c r="A41" s="20">
        <v>34</v>
      </c>
      <c r="B41" s="15">
        <v>2.21</v>
      </c>
      <c r="C41" s="15">
        <v>1.75</v>
      </c>
      <c r="D41" s="36">
        <v>2.2149999999999999</v>
      </c>
      <c r="E41" s="36">
        <v>1.66</v>
      </c>
      <c r="F41" s="6">
        <f>(E41-C41)/C41</f>
        <v>-5.1428571428571476E-2</v>
      </c>
      <c r="N41"/>
      <c r="O41"/>
    </row>
    <row r="42" spans="1:15">
      <c r="A42" s="29">
        <v>35</v>
      </c>
      <c r="B42" s="30">
        <v>2.2200000000000002</v>
      </c>
      <c r="C42" s="30">
        <v>2.2400000000000002</v>
      </c>
      <c r="D42" s="37">
        <v>2.2320000000000002</v>
      </c>
      <c r="E42" s="37">
        <v>2</v>
      </c>
      <c r="F42" s="6">
        <f>(E42-C42)/C42</f>
        <v>-0.10714285714285723</v>
      </c>
      <c r="I42"/>
      <c r="J42"/>
      <c r="K42"/>
      <c r="L42"/>
      <c r="M42"/>
      <c r="N42"/>
      <c r="O42"/>
    </row>
    <row r="43" spans="1:15">
      <c r="A43" s="20">
        <v>36</v>
      </c>
      <c r="B43" s="15">
        <v>2.2200000000000002</v>
      </c>
      <c r="C43" s="15">
        <v>1.64</v>
      </c>
      <c r="D43" s="36">
        <v>2.218</v>
      </c>
      <c r="E43" s="36">
        <v>1.59</v>
      </c>
      <c r="F43" s="6">
        <f>(E43-C43)/C43</f>
        <v>-3.0487804878048672E-2</v>
      </c>
      <c r="I43"/>
      <c r="J43"/>
      <c r="K43"/>
      <c r="L43"/>
      <c r="M43"/>
      <c r="N43"/>
      <c r="O43"/>
    </row>
    <row r="44" spans="1:15">
      <c r="A44" s="20">
        <v>37</v>
      </c>
      <c r="B44" s="15">
        <v>2.2200000000000002</v>
      </c>
      <c r="C44" s="15">
        <v>1.89</v>
      </c>
      <c r="D44" s="36">
        <v>2.2160000000000002</v>
      </c>
      <c r="E44" s="36">
        <v>1.76</v>
      </c>
      <c r="F44" s="6">
        <f>(E44-C44)/C44</f>
        <v>-6.8783068783068724E-2</v>
      </c>
      <c r="I44"/>
      <c r="J44"/>
      <c r="K44"/>
      <c r="L44"/>
      <c r="M44"/>
      <c r="N44"/>
      <c r="O44"/>
    </row>
    <row r="45" spans="1:15">
      <c r="A45" s="20">
        <v>38</v>
      </c>
      <c r="B45" s="15">
        <v>2.21</v>
      </c>
      <c r="C45" s="15">
        <v>1.7</v>
      </c>
      <c r="D45" s="36">
        <v>2.2069999999999999</v>
      </c>
      <c r="E45" s="36">
        <v>1.54</v>
      </c>
      <c r="F45" s="6">
        <f>(E45-C45)/C45</f>
        <v>-9.4117647058823486E-2</v>
      </c>
      <c r="I45"/>
      <c r="J45"/>
      <c r="K45"/>
      <c r="L45"/>
      <c r="M45"/>
      <c r="N45"/>
      <c r="O45"/>
    </row>
    <row r="46" spans="1:15">
      <c r="A46" s="20">
        <v>39</v>
      </c>
      <c r="B46" s="15">
        <v>2.21</v>
      </c>
      <c r="C46" s="15">
        <v>1.82</v>
      </c>
      <c r="D46" s="36">
        <v>2.2109999999999999</v>
      </c>
      <c r="E46" s="36">
        <v>1.73</v>
      </c>
      <c r="F46" s="6">
        <f>(E46-C46)/C46</f>
        <v>-4.945054945054949E-2</v>
      </c>
      <c r="I46"/>
      <c r="J46"/>
      <c r="K46"/>
      <c r="L46"/>
      <c r="M46"/>
      <c r="N46"/>
      <c r="O46"/>
    </row>
    <row r="47" spans="1:15">
      <c r="A47" s="20">
        <v>40</v>
      </c>
      <c r="B47" s="15">
        <v>2.2000000000000002</v>
      </c>
      <c r="C47" s="15">
        <v>1.91</v>
      </c>
      <c r="D47" s="36">
        <v>2.1970000000000001</v>
      </c>
      <c r="E47" s="36">
        <v>2.06</v>
      </c>
      <c r="F47" s="6">
        <f>(E47-C47)/C47</f>
        <v>7.8534031413612634E-2</v>
      </c>
      <c r="I47"/>
      <c r="J47"/>
      <c r="K47"/>
      <c r="L47"/>
      <c r="M47"/>
      <c r="N47"/>
      <c r="O47"/>
    </row>
    <row r="48" spans="1:15">
      <c r="A48" s="20">
        <v>41</v>
      </c>
      <c r="B48" s="15">
        <v>2.2200000000000002</v>
      </c>
      <c r="C48" s="15">
        <v>1.89</v>
      </c>
      <c r="D48" s="36">
        <v>2.2189999999999999</v>
      </c>
      <c r="E48" s="36">
        <v>1.62</v>
      </c>
      <c r="F48" s="6">
        <f>(E48-C48)/C48</f>
        <v>-0.14285714285714277</v>
      </c>
      <c r="I48"/>
      <c r="J48"/>
      <c r="K48"/>
      <c r="L48"/>
      <c r="M48"/>
      <c r="N48"/>
      <c r="O48"/>
    </row>
    <row r="49" spans="1:15">
      <c r="A49" s="20">
        <v>42</v>
      </c>
      <c r="B49" s="15">
        <v>2.2000000000000002</v>
      </c>
      <c r="C49" s="15">
        <v>1.62</v>
      </c>
      <c r="D49" s="36">
        <v>2.1920000000000002</v>
      </c>
      <c r="E49" s="36">
        <v>1.51</v>
      </c>
      <c r="F49" s="6">
        <f>(E49-C49)/C49</f>
        <v>-6.7901234567901286E-2</v>
      </c>
      <c r="I49"/>
      <c r="J49"/>
      <c r="K49"/>
      <c r="L49"/>
      <c r="M49"/>
      <c r="N49"/>
      <c r="O49"/>
    </row>
    <row r="50" spans="1:15">
      <c r="A50" s="20">
        <v>43</v>
      </c>
      <c r="B50" s="15">
        <v>2.2000000000000002</v>
      </c>
      <c r="C50" s="15">
        <v>1.69</v>
      </c>
      <c r="D50" s="36">
        <v>2.194</v>
      </c>
      <c r="E50" s="36">
        <v>1.66</v>
      </c>
      <c r="F50" s="6">
        <f>(E50-C50)/C50</f>
        <v>-1.7751479289940846E-2</v>
      </c>
      <c r="I50"/>
      <c r="J50"/>
      <c r="K50"/>
      <c r="L50"/>
      <c r="M50"/>
      <c r="N50"/>
      <c r="O50"/>
    </row>
    <row r="51" spans="1:15">
      <c r="A51" s="20">
        <v>44</v>
      </c>
      <c r="B51" s="15">
        <v>2.2000000000000002</v>
      </c>
      <c r="C51" s="15">
        <v>1.84</v>
      </c>
      <c r="D51" s="36">
        <v>2.194</v>
      </c>
      <c r="E51" s="36">
        <v>1.57</v>
      </c>
      <c r="F51" s="6">
        <f>(E51-C51)/C51</f>
        <v>-0.14673913043478262</v>
      </c>
      <c r="I51"/>
      <c r="J51"/>
      <c r="K51"/>
      <c r="L51"/>
      <c r="M51"/>
      <c r="N51"/>
      <c r="O51"/>
    </row>
    <row r="52" spans="1:15">
      <c r="A52" s="20">
        <v>45</v>
      </c>
      <c r="B52" s="15">
        <v>2.2000000000000002</v>
      </c>
      <c r="C52" s="15">
        <v>1.9</v>
      </c>
      <c r="D52" s="36">
        <v>2.1869999999999998</v>
      </c>
      <c r="E52" s="36">
        <v>1.84</v>
      </c>
      <c r="F52" s="6">
        <f>(E52-C52)/C52</f>
        <v>-3.1578947368420963E-2</v>
      </c>
      <c r="I52"/>
      <c r="J52"/>
      <c r="K52"/>
      <c r="L52"/>
      <c r="M52"/>
      <c r="N52"/>
      <c r="O52"/>
    </row>
    <row r="53" spans="1:15">
      <c r="A53" s="20">
        <v>46</v>
      </c>
      <c r="B53" s="15">
        <v>2.2000000000000002</v>
      </c>
      <c r="C53" s="15">
        <v>1.98</v>
      </c>
      <c r="D53" s="36">
        <v>2.1930000000000001</v>
      </c>
      <c r="E53" s="36">
        <v>1.65</v>
      </c>
      <c r="F53" s="6">
        <f>(E53-C53)/C53</f>
        <v>-0.16666666666666671</v>
      </c>
      <c r="I53"/>
      <c r="J53"/>
      <c r="K53"/>
      <c r="L53"/>
      <c r="M53"/>
      <c r="N53"/>
      <c r="O53"/>
    </row>
    <row r="54" spans="1:15">
      <c r="A54" s="20">
        <v>47</v>
      </c>
      <c r="B54" s="15">
        <v>2.2000000000000002</v>
      </c>
      <c r="C54" s="15">
        <v>1.79</v>
      </c>
      <c r="D54" s="36">
        <v>2.1909999999999998</v>
      </c>
      <c r="E54" s="36">
        <v>1.63</v>
      </c>
      <c r="F54" s="6">
        <f>(E54-C54)/C54</f>
        <v>-8.9385474860335268E-2</v>
      </c>
      <c r="I54"/>
      <c r="J54"/>
      <c r="K54"/>
      <c r="L54"/>
      <c r="M54"/>
      <c r="N54"/>
      <c r="O54"/>
    </row>
    <row r="55" spans="1:15">
      <c r="A55" s="20">
        <v>48</v>
      </c>
      <c r="B55" s="15">
        <v>2.21</v>
      </c>
      <c r="C55" s="15">
        <v>2.02</v>
      </c>
      <c r="D55" s="36">
        <v>2.206</v>
      </c>
      <c r="E55" s="36">
        <v>1.72</v>
      </c>
      <c r="F55" s="6">
        <f>(E55-C55)/C55</f>
        <v>-0.14851485148514854</v>
      </c>
    </row>
    <row r="56" spans="1:15">
      <c r="A56" s="20">
        <v>49</v>
      </c>
      <c r="B56" s="15">
        <v>2.2200000000000002</v>
      </c>
      <c r="C56" s="15">
        <v>1.81</v>
      </c>
      <c r="D56" s="36">
        <v>2.2250000000000001</v>
      </c>
      <c r="E56" s="36">
        <v>1.68</v>
      </c>
      <c r="F56" s="6">
        <f>(E56-C56)/C56</f>
        <v>-7.1823204419889569E-2</v>
      </c>
    </row>
    <row r="57" spans="1:15">
      <c r="A57" s="20">
        <v>50</v>
      </c>
      <c r="B57" s="15">
        <v>2.2200000000000002</v>
      </c>
      <c r="C57" s="15">
        <v>2.04</v>
      </c>
      <c r="D57" s="36">
        <v>2.2280000000000002</v>
      </c>
      <c r="E57" s="36">
        <v>1.78</v>
      </c>
      <c r="F57" s="6">
        <f>(E57-C57)/C57</f>
        <v>-0.12745098039215685</v>
      </c>
    </row>
    <row r="58" spans="1:15">
      <c r="A58" s="20">
        <v>51</v>
      </c>
      <c r="B58" s="15">
        <v>2.2200000000000002</v>
      </c>
      <c r="C58" s="15">
        <v>1.72</v>
      </c>
      <c r="D58" s="36">
        <v>2.214</v>
      </c>
      <c r="E58" s="36">
        <v>1.61</v>
      </c>
      <c r="F58" s="6">
        <f>(E58-C58)/C58</f>
        <v>-6.3953488372092956E-2</v>
      </c>
    </row>
    <row r="59" spans="1:15">
      <c r="A59" s="20">
        <v>52</v>
      </c>
      <c r="B59" s="15">
        <v>2.17</v>
      </c>
      <c r="C59" s="15">
        <v>1.64</v>
      </c>
      <c r="D59" s="36">
        <v>2.1800000000000002</v>
      </c>
      <c r="E59" s="36">
        <v>1.56</v>
      </c>
      <c r="F59" s="6">
        <f>(E59-C59)/C59</f>
        <v>-4.878048780487796E-2</v>
      </c>
    </row>
    <row r="60" spans="1:15">
      <c r="A60" s="20">
        <v>53</v>
      </c>
      <c r="B60" s="15">
        <v>2.21</v>
      </c>
      <c r="C60" s="15">
        <v>1.69</v>
      </c>
      <c r="D60" s="36">
        <v>2.2029999999999998</v>
      </c>
      <c r="E60" s="36">
        <v>1.51</v>
      </c>
      <c r="F60" s="6">
        <f>(E60-C60)/C60</f>
        <v>-0.10650887573964493</v>
      </c>
    </row>
    <row r="61" spans="1:15">
      <c r="A61" s="20">
        <v>54</v>
      </c>
      <c r="B61" s="15">
        <v>2.2200000000000002</v>
      </c>
      <c r="C61" s="15">
        <v>1.59</v>
      </c>
      <c r="D61" s="36">
        <v>2.2280000000000002</v>
      </c>
      <c r="E61" s="36">
        <v>1.53</v>
      </c>
      <c r="F61" s="6">
        <f>(E61-C61)/C61</f>
        <v>-3.7735849056603807E-2</v>
      </c>
    </row>
    <row r="62" spans="1:15">
      <c r="A62" s="20">
        <v>55</v>
      </c>
      <c r="B62" s="15">
        <v>2.17</v>
      </c>
      <c r="C62" s="15">
        <v>1.84</v>
      </c>
      <c r="D62" s="36">
        <v>2.1739999999999999</v>
      </c>
      <c r="E62" s="36">
        <v>1.87</v>
      </c>
      <c r="F62" s="6">
        <f>(E62-C62)/C62</f>
        <v>1.630434782608697E-2</v>
      </c>
    </row>
    <row r="63" spans="1:15">
      <c r="A63" s="20">
        <v>56</v>
      </c>
      <c r="B63" s="15">
        <v>2.21</v>
      </c>
      <c r="C63" s="15">
        <v>1.86</v>
      </c>
      <c r="D63" s="36">
        <v>2.2040000000000002</v>
      </c>
      <c r="E63" s="36">
        <v>1.67</v>
      </c>
      <c r="F63" s="6">
        <f>(E63-C63)/C63</f>
        <v>-0.10215053763440869</v>
      </c>
    </row>
    <row r="64" spans="1:15">
      <c r="A64" s="20">
        <v>57</v>
      </c>
      <c r="B64" s="15">
        <v>2.21</v>
      </c>
      <c r="C64" s="15">
        <v>1.67</v>
      </c>
      <c r="D64" s="36">
        <v>2.2080000000000002</v>
      </c>
      <c r="E64" s="36">
        <v>1.5</v>
      </c>
      <c r="F64" s="6">
        <f>(E64-C64)/C64</f>
        <v>-0.1017964071856287</v>
      </c>
    </row>
    <row r="65" spans="1:19">
      <c r="A65" s="20">
        <v>58</v>
      </c>
      <c r="B65" s="15">
        <v>2.16</v>
      </c>
      <c r="C65" s="15">
        <v>1.59</v>
      </c>
      <c r="D65" s="36">
        <v>2.1560000000000001</v>
      </c>
      <c r="E65" s="36">
        <v>1.52</v>
      </c>
      <c r="F65" s="6">
        <f>(E65-C65)/C65</f>
        <v>-4.4025157232704441E-2</v>
      </c>
    </row>
    <row r="66" spans="1:19" s="3" customFormat="1">
      <c r="A66" s="20">
        <v>59</v>
      </c>
      <c r="B66" s="15">
        <v>2.21</v>
      </c>
      <c r="C66" s="15">
        <v>1.61</v>
      </c>
      <c r="D66" s="36">
        <v>2.181</v>
      </c>
      <c r="E66" s="36">
        <v>1.43</v>
      </c>
      <c r="F66" s="6">
        <f>(E66-C66)/C66</f>
        <v>-0.11180124223602493</v>
      </c>
      <c r="K66" s="5"/>
      <c r="L66" s="5"/>
      <c r="M66" s="5"/>
      <c r="N66" s="5"/>
      <c r="O66" s="5"/>
      <c r="P66"/>
      <c r="Q66"/>
      <c r="R66"/>
      <c r="S66"/>
    </row>
    <row r="67" spans="1:19" s="3" customFormat="1">
      <c r="A67" s="20">
        <v>60</v>
      </c>
      <c r="B67" s="15">
        <v>2.21</v>
      </c>
      <c r="C67" s="15">
        <v>1.71</v>
      </c>
      <c r="D67" s="36">
        <v>2.2069999999999999</v>
      </c>
      <c r="E67" s="36">
        <v>1.58</v>
      </c>
      <c r="F67" s="6">
        <f>(E67-C67)/C67</f>
        <v>-7.6023391812865437E-2</v>
      </c>
      <c r="K67" s="5"/>
      <c r="L67" s="5"/>
      <c r="M67" s="5"/>
      <c r="N67" s="5"/>
      <c r="O67" s="5"/>
      <c r="P67"/>
      <c r="Q67"/>
      <c r="R67"/>
      <c r="S67"/>
    </row>
    <row r="68" spans="1:19" s="3" customFormat="1">
      <c r="A68" s="20">
        <v>61</v>
      </c>
      <c r="B68" s="15">
        <v>2.2000000000000002</v>
      </c>
      <c r="C68" s="15">
        <v>1.62</v>
      </c>
      <c r="D68" s="36">
        <v>2.1920000000000002</v>
      </c>
      <c r="E68" s="36">
        <v>1.61</v>
      </c>
      <c r="F68" s="6">
        <f>(E68-C68)/C68</f>
        <v>-6.1728395061728444E-3</v>
      </c>
      <c r="K68" s="5"/>
      <c r="L68" s="5"/>
      <c r="M68" s="5"/>
      <c r="N68" s="5"/>
      <c r="O68" s="5"/>
      <c r="P68"/>
      <c r="Q68"/>
      <c r="R68"/>
      <c r="S68"/>
    </row>
    <row r="69" spans="1:19" s="3" customFormat="1">
      <c r="A69" s="20">
        <v>62</v>
      </c>
      <c r="B69" s="15">
        <v>2.17</v>
      </c>
      <c r="C69" s="15">
        <v>1.6</v>
      </c>
      <c r="D69" s="36">
        <v>2.1829999999999998</v>
      </c>
      <c r="E69" s="36">
        <v>1.57</v>
      </c>
      <c r="F69" s="6">
        <f>(E69-C69)/C69</f>
        <v>-1.8750000000000017E-2</v>
      </c>
      <c r="K69" s="5"/>
      <c r="L69" s="5"/>
      <c r="M69" s="5"/>
      <c r="N69" s="5"/>
      <c r="O69" s="5"/>
      <c r="P69"/>
      <c r="Q69"/>
      <c r="R69"/>
      <c r="S69"/>
    </row>
    <row r="70" spans="1:19" s="3" customFormat="1">
      <c r="A70" s="20">
        <v>63</v>
      </c>
      <c r="B70" s="15">
        <v>2.16</v>
      </c>
      <c r="C70" s="15">
        <v>1.66</v>
      </c>
      <c r="D70" s="36">
        <v>2.161</v>
      </c>
      <c r="E70" s="36">
        <v>1.88</v>
      </c>
      <c r="F70" s="6">
        <f>(E70-C70)/C70</f>
        <v>0.13253012048192769</v>
      </c>
      <c r="K70" s="5"/>
      <c r="L70" s="5"/>
      <c r="M70" s="5"/>
      <c r="N70" s="5"/>
      <c r="O70" s="5"/>
      <c r="P70"/>
      <c r="Q70"/>
      <c r="R70"/>
      <c r="S70"/>
    </row>
    <row r="71" spans="1:19" s="3" customFormat="1">
      <c r="A71" s="20">
        <v>64</v>
      </c>
      <c r="B71" s="15">
        <v>2.21</v>
      </c>
      <c r="C71" s="15">
        <v>1.75</v>
      </c>
      <c r="D71" s="36">
        <v>2.2050000000000001</v>
      </c>
      <c r="E71" s="36">
        <v>1.54</v>
      </c>
      <c r="F71" s="6">
        <f>(E71-C71)/C71</f>
        <v>-0.11999999999999998</v>
      </c>
      <c r="K71" s="5"/>
      <c r="L71" s="5"/>
      <c r="M71" s="5"/>
      <c r="N71" s="5"/>
      <c r="O71" s="5"/>
      <c r="P71"/>
      <c r="Q71"/>
      <c r="R71"/>
      <c r="S71"/>
    </row>
    <row r="72" spans="1:19" s="3" customFormat="1">
      <c r="A72" s="20">
        <v>65</v>
      </c>
      <c r="B72" s="15">
        <v>2.2000000000000002</v>
      </c>
      <c r="C72" s="15">
        <v>1.88</v>
      </c>
      <c r="D72" s="36">
        <v>2.2000000000000002</v>
      </c>
      <c r="E72" s="36">
        <v>1.61</v>
      </c>
      <c r="F72" s="6">
        <f>(E72-C72)/C72</f>
        <v>-0.14361702127659565</v>
      </c>
      <c r="K72" s="5"/>
      <c r="L72" s="5"/>
      <c r="M72" s="5"/>
      <c r="N72" s="5"/>
      <c r="O72" s="5"/>
      <c r="P72"/>
      <c r="Q72"/>
      <c r="R72"/>
      <c r="S72"/>
    </row>
    <row r="73" spans="1:19" s="3" customFormat="1">
      <c r="A73" s="20">
        <v>66</v>
      </c>
      <c r="B73" s="15">
        <v>2.2200000000000002</v>
      </c>
      <c r="C73" s="15">
        <v>1.93</v>
      </c>
      <c r="D73" s="36">
        <v>2.2250000000000001</v>
      </c>
      <c r="E73" s="36">
        <v>1.99</v>
      </c>
      <c r="F73" s="6">
        <f>(E73-C73)/C73</f>
        <v>3.1088082901554431E-2</v>
      </c>
      <c r="K73" s="5"/>
      <c r="L73" s="5"/>
      <c r="M73" s="5"/>
      <c r="N73" s="5"/>
      <c r="O73" s="5"/>
      <c r="P73"/>
      <c r="Q73"/>
      <c r="R73"/>
      <c r="S73"/>
    </row>
    <row r="74" spans="1:19" s="3" customFormat="1">
      <c r="A74" s="20">
        <v>67</v>
      </c>
      <c r="B74" s="15">
        <v>2.17</v>
      </c>
      <c r="C74" s="15">
        <v>1.66</v>
      </c>
      <c r="D74" s="36">
        <v>2.1739999999999999</v>
      </c>
      <c r="E74" s="36">
        <v>1.52</v>
      </c>
      <c r="F74" s="6">
        <f>(E74-C74)/C74</f>
        <v>-8.43373493975903E-2</v>
      </c>
      <c r="K74" s="5"/>
      <c r="L74" s="5"/>
      <c r="M74" s="5"/>
      <c r="N74" s="5"/>
      <c r="O74" s="5"/>
      <c r="P74"/>
      <c r="Q74"/>
      <c r="R74"/>
      <c r="S74"/>
    </row>
    <row r="75" spans="1:19" s="3" customFormat="1">
      <c r="A75" s="20">
        <v>68</v>
      </c>
      <c r="B75" s="15">
        <v>2.2200000000000002</v>
      </c>
      <c r="C75" s="15">
        <v>1.73</v>
      </c>
      <c r="D75" s="36">
        <v>2.2149999999999999</v>
      </c>
      <c r="E75" s="36">
        <v>1.51</v>
      </c>
      <c r="F75" s="6">
        <f>(E75-C75)/C75</f>
        <v>-0.12716763005780346</v>
      </c>
      <c r="K75" s="5"/>
      <c r="L75" s="5"/>
      <c r="M75" s="5"/>
      <c r="N75" s="5"/>
      <c r="O75" s="5"/>
      <c r="P75"/>
      <c r="Q75"/>
      <c r="R75"/>
      <c r="S75"/>
    </row>
    <row r="76" spans="1:19" s="3" customFormat="1">
      <c r="A76" s="20">
        <v>69</v>
      </c>
      <c r="B76" s="15">
        <v>2.21</v>
      </c>
      <c r="C76" s="15">
        <v>1.66</v>
      </c>
      <c r="D76" s="36">
        <v>2.218</v>
      </c>
      <c r="E76" s="36">
        <v>1.54</v>
      </c>
      <c r="F76" s="6">
        <f>(E76-C76)/C76</f>
        <v>-7.2289156626505952E-2</v>
      </c>
      <c r="K76" s="5"/>
      <c r="L76" s="5"/>
      <c r="M76" s="5"/>
      <c r="N76" s="5"/>
      <c r="O76" s="5"/>
      <c r="P76"/>
      <c r="Q76"/>
      <c r="R76"/>
      <c r="S76"/>
    </row>
    <row r="77" spans="1:19" s="3" customFormat="1">
      <c r="A77" s="20">
        <v>70</v>
      </c>
      <c r="B77" s="15">
        <v>2.21</v>
      </c>
      <c r="C77" s="15">
        <v>1.85</v>
      </c>
      <c r="D77" s="36">
        <v>2.2229999999999999</v>
      </c>
      <c r="E77" s="36">
        <v>1.76</v>
      </c>
      <c r="F77" s="6">
        <f>(E77-C77)/C77</f>
        <v>-4.8648648648648693E-2</v>
      </c>
      <c r="K77" s="5"/>
      <c r="L77" s="5"/>
      <c r="M77" s="5"/>
      <c r="N77" s="5"/>
      <c r="O77" s="5"/>
      <c r="P77"/>
      <c r="Q77"/>
      <c r="R77"/>
      <c r="S77"/>
    </row>
    <row r="78" spans="1:19" s="3" customFormat="1">
      <c r="A78" s="20">
        <v>71</v>
      </c>
      <c r="B78" s="15">
        <v>2.2200000000000002</v>
      </c>
      <c r="C78" s="15">
        <v>1.73</v>
      </c>
      <c r="D78" s="36">
        <v>2.2149999999999999</v>
      </c>
      <c r="E78" s="36">
        <v>1.52</v>
      </c>
      <c r="F78" s="6">
        <f>(E78-C78)/C78</f>
        <v>-0.1213872832369942</v>
      </c>
      <c r="K78" s="5"/>
      <c r="L78" s="5"/>
      <c r="M78" s="5"/>
      <c r="N78" s="5"/>
      <c r="O78" s="5"/>
      <c r="P78"/>
      <c r="Q78"/>
      <c r="R78"/>
      <c r="S78"/>
    </row>
    <row r="79" spans="1:19" s="3" customFormat="1">
      <c r="A79" s="20">
        <v>72</v>
      </c>
      <c r="B79" s="15">
        <v>2.2200000000000002</v>
      </c>
      <c r="C79" s="15">
        <v>1.73</v>
      </c>
      <c r="D79" s="36">
        <v>2.2080000000000002</v>
      </c>
      <c r="E79" s="36">
        <v>1.67</v>
      </c>
      <c r="F79" s="6">
        <f>(E79-C79)/C79</f>
        <v>-3.4682080924855523E-2</v>
      </c>
      <c r="K79" s="5"/>
      <c r="L79" s="5"/>
      <c r="M79" s="5"/>
      <c r="N79" s="5"/>
      <c r="O79" s="5"/>
      <c r="P79"/>
      <c r="Q79"/>
      <c r="R79"/>
      <c r="S79"/>
    </row>
    <row r="80" spans="1:19" s="3" customFormat="1">
      <c r="A80" s="20">
        <v>73</v>
      </c>
      <c r="B80" s="15">
        <v>2.2000000000000002</v>
      </c>
      <c r="C80" s="15">
        <v>1.8</v>
      </c>
      <c r="D80" s="36">
        <v>2.1789999999999998</v>
      </c>
      <c r="E80" s="36">
        <v>1.65</v>
      </c>
      <c r="F80" s="6">
        <f>(E80-C80)/C80</f>
        <v>-8.3333333333333412E-2</v>
      </c>
      <c r="K80" s="5"/>
      <c r="L80" s="5"/>
      <c r="M80" s="5"/>
      <c r="N80" s="5"/>
      <c r="O80" s="5"/>
      <c r="P80"/>
      <c r="Q80"/>
      <c r="R80"/>
      <c r="S80"/>
    </row>
    <row r="81" spans="1:19" s="3" customFormat="1">
      <c r="A81" s="20">
        <v>74</v>
      </c>
      <c r="B81" s="15">
        <v>2.16</v>
      </c>
      <c r="C81" s="15">
        <v>1.68</v>
      </c>
      <c r="D81" s="36">
        <v>2.157</v>
      </c>
      <c r="E81" s="36">
        <v>1.59</v>
      </c>
      <c r="F81" s="6">
        <f>(E81-C81)/C81</f>
        <v>-5.3571428571428492E-2</v>
      </c>
      <c r="K81" s="5"/>
      <c r="L81" s="5"/>
      <c r="M81" s="5"/>
      <c r="N81" s="5"/>
      <c r="O81" s="5"/>
      <c r="P81"/>
      <c r="Q81"/>
      <c r="R81"/>
      <c r="S81"/>
    </row>
    <row r="82" spans="1:19" s="3" customFormat="1">
      <c r="A82" s="20">
        <v>75</v>
      </c>
      <c r="B82" s="15">
        <v>2.21</v>
      </c>
      <c r="C82" s="15">
        <v>1.65</v>
      </c>
      <c r="D82" s="36">
        <v>2.198</v>
      </c>
      <c r="E82" s="36">
        <v>1.6</v>
      </c>
      <c r="F82" s="6">
        <f>(E82-C82)/C82</f>
        <v>-3.0303030303030196E-2</v>
      </c>
      <c r="K82" s="5"/>
      <c r="L82" s="5"/>
      <c r="M82" s="5"/>
      <c r="N82" s="5"/>
      <c r="O82" s="5"/>
      <c r="P82"/>
      <c r="Q82"/>
      <c r="R82"/>
      <c r="S82"/>
    </row>
    <row r="83" spans="1:19" s="3" customFormat="1">
      <c r="A83" s="20">
        <v>76</v>
      </c>
      <c r="B83" s="15">
        <v>2.21</v>
      </c>
      <c r="C83" s="15">
        <v>1.85</v>
      </c>
      <c r="D83" s="36">
        <v>2.2080000000000002</v>
      </c>
      <c r="E83" s="36">
        <v>1.74</v>
      </c>
      <c r="F83" s="6">
        <f>(E83-C83)/C83</f>
        <v>-5.9459459459459511E-2</v>
      </c>
      <c r="K83" s="5"/>
      <c r="L83" s="5"/>
      <c r="M83" s="5"/>
      <c r="N83" s="5"/>
      <c r="O83" s="5"/>
      <c r="P83"/>
      <c r="Q83"/>
      <c r="R83"/>
      <c r="S83"/>
    </row>
    <row r="84" spans="1:19" s="3" customFormat="1">
      <c r="A84" s="20">
        <v>77</v>
      </c>
      <c r="B84" s="15">
        <v>2.21</v>
      </c>
      <c r="C84" s="15">
        <v>1.7</v>
      </c>
      <c r="D84" s="36">
        <v>2.2029999999999998</v>
      </c>
      <c r="E84" s="36">
        <v>1.57</v>
      </c>
      <c r="F84" s="6">
        <f>(E84-C84)/C84</f>
        <v>-7.6470588235294054E-2</v>
      </c>
      <c r="K84" s="5"/>
      <c r="L84" s="5"/>
      <c r="M84" s="5"/>
      <c r="N84" s="5"/>
      <c r="O84" s="5"/>
      <c r="P84"/>
      <c r="Q84"/>
      <c r="R84"/>
      <c r="S84"/>
    </row>
    <row r="85" spans="1:19" s="3" customFormat="1">
      <c r="A85" s="20">
        <v>78</v>
      </c>
      <c r="B85" s="15">
        <v>2.2200000000000002</v>
      </c>
      <c r="C85" s="15">
        <v>1.75</v>
      </c>
      <c r="D85" s="36">
        <v>2.2189999999999999</v>
      </c>
      <c r="E85" s="36">
        <v>1.65</v>
      </c>
      <c r="F85" s="6">
        <f>(E85-C85)/C85</f>
        <v>-5.7142857142857197E-2</v>
      </c>
      <c r="K85" s="5"/>
      <c r="L85" s="5"/>
      <c r="M85" s="5"/>
      <c r="N85" s="5"/>
      <c r="O85" s="5"/>
      <c r="P85"/>
      <c r="Q85"/>
      <c r="R85"/>
      <c r="S85"/>
    </row>
    <row r="86" spans="1:19" s="3" customFormat="1">
      <c r="A86" s="20">
        <v>79</v>
      </c>
      <c r="B86" s="15">
        <v>2.21</v>
      </c>
      <c r="C86" s="15">
        <v>1.81</v>
      </c>
      <c r="D86" s="36">
        <v>2.2160000000000002</v>
      </c>
      <c r="E86" s="36">
        <v>1.62</v>
      </c>
      <c r="F86" s="6">
        <f>(E86-C86)/C86</f>
        <v>-0.1049723756906077</v>
      </c>
      <c r="K86" s="5"/>
      <c r="L86" s="5"/>
      <c r="M86" s="5"/>
      <c r="N86" s="5"/>
      <c r="O86" s="5"/>
      <c r="P86"/>
      <c r="Q86"/>
      <c r="R86"/>
      <c r="S86"/>
    </row>
    <row r="87" spans="1:19" s="3" customFormat="1">
      <c r="A87" s="20">
        <v>80</v>
      </c>
      <c r="B87" s="15">
        <v>2.2200000000000002</v>
      </c>
      <c r="C87" s="15">
        <v>1.77</v>
      </c>
      <c r="D87" s="36">
        <v>2.218</v>
      </c>
      <c r="E87" s="36">
        <v>1.77</v>
      </c>
      <c r="F87" s="6">
        <f>(E87-C87)/C87</f>
        <v>0</v>
      </c>
      <c r="K87" s="5"/>
      <c r="L87" s="5"/>
      <c r="M87" s="5"/>
      <c r="N87" s="5"/>
      <c r="O87" s="5"/>
      <c r="P87"/>
      <c r="Q87"/>
      <c r="R87"/>
      <c r="S87"/>
    </row>
    <row r="88" spans="1:19" s="3" customFormat="1">
      <c r="A88" s="20">
        <v>81</v>
      </c>
      <c r="B88" s="15">
        <v>2.2200000000000002</v>
      </c>
      <c r="C88" s="15">
        <v>1.93</v>
      </c>
      <c r="D88" s="36">
        <v>2.2349999999999999</v>
      </c>
      <c r="E88" s="36">
        <v>1.72</v>
      </c>
      <c r="F88" s="6">
        <f>(E88-C88)/C88</f>
        <v>-0.1088082901554404</v>
      </c>
      <c r="K88" s="5"/>
      <c r="L88" s="5"/>
      <c r="M88" s="5"/>
      <c r="N88" s="5"/>
      <c r="O88" s="5"/>
      <c r="P88"/>
      <c r="Q88"/>
      <c r="R88"/>
      <c r="S88"/>
    </row>
    <row r="89" spans="1:19" s="3" customFormat="1">
      <c r="A89" s="20">
        <v>82</v>
      </c>
      <c r="B89" s="15">
        <v>2.2200000000000002</v>
      </c>
      <c r="C89" s="15">
        <v>1.8</v>
      </c>
      <c r="D89" s="36">
        <v>2.2280000000000002</v>
      </c>
      <c r="E89" s="36">
        <v>1.72</v>
      </c>
      <c r="F89" s="6">
        <f>(E89-C89)/C89</f>
        <v>-4.4444444444444481E-2</v>
      </c>
      <c r="K89" s="5"/>
      <c r="L89" s="5"/>
      <c r="M89" s="5"/>
      <c r="N89" s="5"/>
      <c r="O89" s="5"/>
      <c r="P89"/>
      <c r="Q89"/>
      <c r="R89"/>
      <c r="S89"/>
    </row>
    <row r="90" spans="1:19" s="3" customFormat="1">
      <c r="A90" s="20">
        <v>83</v>
      </c>
      <c r="B90" s="15">
        <v>2.2200000000000002</v>
      </c>
      <c r="C90" s="15">
        <v>1.86</v>
      </c>
      <c r="D90" s="36">
        <v>2.234</v>
      </c>
      <c r="E90" s="36">
        <v>1.71</v>
      </c>
      <c r="F90" s="6">
        <f>(E90-C90)/C90</f>
        <v>-8.0645161290322648E-2</v>
      </c>
      <c r="K90" s="5"/>
      <c r="L90" s="5"/>
      <c r="M90" s="5"/>
      <c r="N90" s="5"/>
      <c r="O90" s="5"/>
      <c r="P90"/>
      <c r="Q90"/>
      <c r="R90"/>
      <c r="S90"/>
    </row>
    <row r="91" spans="1:19" s="3" customFormat="1">
      <c r="A91" s="20">
        <v>84</v>
      </c>
      <c r="B91" s="15">
        <v>2.17</v>
      </c>
      <c r="C91" s="15">
        <v>1.81</v>
      </c>
      <c r="D91" s="36">
        <v>2.1819999999999999</v>
      </c>
      <c r="E91" s="36">
        <v>1.68</v>
      </c>
      <c r="F91" s="6">
        <f>(E91-C91)/C91</f>
        <v>-7.1823204419889569E-2</v>
      </c>
      <c r="K91" s="5"/>
      <c r="L91" s="5"/>
      <c r="M91" s="5"/>
      <c r="N91" s="5"/>
      <c r="O91" s="5"/>
      <c r="P91"/>
      <c r="Q91"/>
      <c r="R91"/>
      <c r="S91"/>
    </row>
    <row r="92" spans="1:19" s="3" customFormat="1">
      <c r="A92" s="20">
        <v>85</v>
      </c>
      <c r="B92" s="15">
        <v>2.2200000000000002</v>
      </c>
      <c r="C92" s="15">
        <v>1.68</v>
      </c>
      <c r="D92" s="36">
        <v>2.218</v>
      </c>
      <c r="E92" s="36">
        <v>1.57</v>
      </c>
      <c r="F92" s="6">
        <f>(E92-C92)/C92</f>
        <v>-6.547619047619041E-2</v>
      </c>
      <c r="K92" s="5"/>
      <c r="L92" s="5"/>
      <c r="M92" s="5"/>
      <c r="N92" s="5"/>
      <c r="O92" s="5"/>
      <c r="P92"/>
      <c r="Q92"/>
      <c r="R92"/>
      <c r="S92"/>
    </row>
    <row r="93" spans="1:19" s="3" customFormat="1">
      <c r="A93" s="20">
        <v>86</v>
      </c>
      <c r="B93" s="15">
        <v>2.2200000000000002</v>
      </c>
      <c r="C93" s="15">
        <v>1.85</v>
      </c>
      <c r="D93" s="36">
        <v>2.2309999999999999</v>
      </c>
      <c r="E93" s="36">
        <v>1.74</v>
      </c>
      <c r="F93" s="6">
        <f>(E93-C93)/C93</f>
        <v>-5.9459459459459511E-2</v>
      </c>
      <c r="K93" s="5"/>
      <c r="L93" s="5"/>
      <c r="M93" s="5"/>
      <c r="N93" s="5"/>
      <c r="O93" s="5"/>
      <c r="P93"/>
      <c r="Q93"/>
      <c r="R93"/>
      <c r="S93"/>
    </row>
    <row r="94" spans="1:19" s="3" customFormat="1">
      <c r="A94" s="20">
        <v>87</v>
      </c>
      <c r="B94" s="15">
        <v>2.17</v>
      </c>
      <c r="C94" s="15">
        <v>1.55</v>
      </c>
      <c r="D94" s="36">
        <v>2.181</v>
      </c>
      <c r="E94" s="36">
        <v>1.57</v>
      </c>
      <c r="F94" s="6">
        <f>(E94-C94)/C94</f>
        <v>1.2903225806451623E-2</v>
      </c>
      <c r="K94" s="5"/>
      <c r="L94" s="5"/>
      <c r="M94" s="5"/>
      <c r="N94" s="5"/>
      <c r="O94" s="5"/>
      <c r="P94"/>
      <c r="Q94"/>
      <c r="R94"/>
      <c r="S94"/>
    </row>
    <row r="95" spans="1:19" s="3" customFormat="1">
      <c r="A95" s="20">
        <v>88</v>
      </c>
      <c r="B95" s="15">
        <v>2.21</v>
      </c>
      <c r="C95" s="15">
        <v>1.76</v>
      </c>
      <c r="D95" s="36">
        <v>2.2160000000000002</v>
      </c>
      <c r="E95" s="36">
        <v>1.61</v>
      </c>
      <c r="F95" s="6">
        <f>(E95-C95)/C95</f>
        <v>-8.5227272727272679E-2</v>
      </c>
      <c r="K95" s="5"/>
      <c r="L95" s="5"/>
      <c r="M95" s="5"/>
      <c r="N95" s="5"/>
      <c r="O95" s="5"/>
      <c r="P95"/>
      <c r="Q95"/>
      <c r="R95"/>
      <c r="S95"/>
    </row>
    <row r="96" spans="1:19" s="3" customFormat="1">
      <c r="A96" s="20">
        <v>89</v>
      </c>
      <c r="B96" s="15">
        <v>2.21</v>
      </c>
      <c r="C96" s="15">
        <v>1.89</v>
      </c>
      <c r="D96" s="36">
        <v>2.2280000000000002</v>
      </c>
      <c r="E96" s="36">
        <v>1.75</v>
      </c>
      <c r="F96" s="6">
        <f>(E96-C96)/C96</f>
        <v>-7.4074074074074028E-2</v>
      </c>
      <c r="K96" s="5"/>
      <c r="L96" s="5"/>
      <c r="M96" s="5"/>
      <c r="N96" s="5"/>
      <c r="O96" s="5"/>
      <c r="P96"/>
      <c r="Q96"/>
      <c r="R96"/>
      <c r="S96"/>
    </row>
    <row r="97" spans="1:19" s="3" customFormat="1">
      <c r="A97" s="20">
        <v>90</v>
      </c>
      <c r="B97" s="15">
        <v>2.21</v>
      </c>
      <c r="C97" s="15">
        <v>1.59</v>
      </c>
      <c r="D97" s="36">
        <v>2.2189999999999999</v>
      </c>
      <c r="E97" s="36">
        <v>1.74</v>
      </c>
      <c r="F97" s="6">
        <f>(E97-C97)/C97</f>
        <v>9.4339622641509371E-2</v>
      </c>
      <c r="K97" s="5"/>
      <c r="L97" s="5"/>
      <c r="M97" s="5"/>
      <c r="N97" s="5"/>
      <c r="O97" s="5"/>
      <c r="P97"/>
      <c r="Q97"/>
      <c r="R97"/>
      <c r="S97"/>
    </row>
    <row r="98" spans="1:19" s="3" customFormat="1">
      <c r="A98" s="20">
        <v>91</v>
      </c>
      <c r="B98" s="15">
        <v>2.21</v>
      </c>
      <c r="C98" s="15">
        <v>1.78</v>
      </c>
      <c r="D98" s="36">
        <v>2.2189999999999999</v>
      </c>
      <c r="E98" s="36">
        <v>1.75</v>
      </c>
      <c r="F98" s="6">
        <f>(E98-C98)/C98</f>
        <v>-1.6853932584269676E-2</v>
      </c>
      <c r="K98" s="5"/>
      <c r="L98" s="5"/>
      <c r="M98" s="5"/>
      <c r="N98" s="5"/>
      <c r="O98" s="5"/>
      <c r="P98"/>
      <c r="Q98"/>
      <c r="R98"/>
      <c r="S98"/>
    </row>
    <row r="99" spans="1:19" s="3" customFormat="1">
      <c r="A99" s="20">
        <v>92</v>
      </c>
      <c r="B99" s="15">
        <v>2.2200000000000002</v>
      </c>
      <c r="C99" s="15">
        <v>1.58</v>
      </c>
      <c r="D99" s="36">
        <v>2.2250000000000001</v>
      </c>
      <c r="E99" s="36">
        <v>1.49</v>
      </c>
      <c r="F99" s="6">
        <f>(E99-C99)/C99</f>
        <v>-5.6962025316455743E-2</v>
      </c>
      <c r="K99" s="5"/>
      <c r="L99" s="5"/>
      <c r="M99" s="5"/>
      <c r="N99" s="5"/>
      <c r="O99" s="5"/>
      <c r="P99"/>
      <c r="Q99"/>
      <c r="R99"/>
      <c r="S99"/>
    </row>
    <row r="100" spans="1:19" s="3" customFormat="1">
      <c r="A100" s="20">
        <v>93</v>
      </c>
      <c r="B100" s="15">
        <v>2.2200000000000002</v>
      </c>
      <c r="C100" s="15">
        <v>1.74</v>
      </c>
      <c r="D100" s="36">
        <v>2.2189999999999999</v>
      </c>
      <c r="E100" s="36">
        <v>1.8</v>
      </c>
      <c r="F100" s="6">
        <f>(E100-C100)/C100</f>
        <v>3.4482758620689689E-2</v>
      </c>
      <c r="K100" s="5"/>
      <c r="L100" s="5"/>
      <c r="M100" s="5"/>
      <c r="N100" s="5"/>
      <c r="O100" s="5"/>
      <c r="P100"/>
      <c r="Q100"/>
      <c r="R100"/>
      <c r="S100"/>
    </row>
    <row r="101" spans="1:19" s="3" customFormat="1">
      <c r="A101" s="20">
        <v>94</v>
      </c>
      <c r="B101" s="15">
        <v>2.2200000000000002</v>
      </c>
      <c r="C101" s="15">
        <v>1.59</v>
      </c>
      <c r="D101" s="36">
        <v>2.2229999999999999</v>
      </c>
      <c r="E101" s="36">
        <v>1.5</v>
      </c>
      <c r="F101" s="6">
        <f>(E101-C101)/C101</f>
        <v>-5.660377358490571E-2</v>
      </c>
      <c r="K101" s="5"/>
      <c r="L101" s="5"/>
      <c r="M101" s="5"/>
      <c r="N101" s="5"/>
      <c r="O101" s="5"/>
      <c r="P101"/>
      <c r="Q101"/>
      <c r="R101"/>
      <c r="S101"/>
    </row>
    <row r="102" spans="1:19" s="3" customFormat="1">
      <c r="A102" s="20">
        <v>95</v>
      </c>
      <c r="B102" s="15">
        <v>2.2000000000000002</v>
      </c>
      <c r="C102" s="15">
        <v>1.5</v>
      </c>
      <c r="D102" s="36">
        <v>2.1930000000000001</v>
      </c>
      <c r="E102" s="36">
        <v>1.63</v>
      </c>
      <c r="F102" s="6">
        <f>(E102-C102)/C102</f>
        <v>8.66666666666666E-2</v>
      </c>
      <c r="K102" s="5"/>
      <c r="L102" s="5"/>
      <c r="M102" s="5"/>
      <c r="N102" s="5"/>
      <c r="O102" s="5"/>
      <c r="P102"/>
      <c r="Q102"/>
      <c r="R102"/>
      <c r="S102"/>
    </row>
    <row r="103" spans="1:19" s="3" customFormat="1">
      <c r="A103" s="20">
        <v>96</v>
      </c>
      <c r="B103" s="15">
        <v>2.21</v>
      </c>
      <c r="C103" s="15">
        <v>1.8</v>
      </c>
      <c r="D103" s="36">
        <v>2.214</v>
      </c>
      <c r="E103" s="36">
        <v>1.81</v>
      </c>
      <c r="F103" s="6">
        <f>(E103-C103)/C103</f>
        <v>5.5555555555555601E-3</v>
      </c>
      <c r="K103" s="5"/>
      <c r="L103" s="5"/>
      <c r="M103" s="5"/>
      <c r="N103" s="5"/>
      <c r="O103" s="5"/>
      <c r="P103"/>
      <c r="Q103"/>
      <c r="R103"/>
      <c r="S103"/>
    </row>
    <row r="104" spans="1:19" s="3" customFormat="1">
      <c r="A104" s="20">
        <v>97</v>
      </c>
      <c r="B104" s="15">
        <v>2.2200000000000002</v>
      </c>
      <c r="C104" s="15">
        <v>1.78</v>
      </c>
      <c r="D104" s="36">
        <v>2.2080000000000002</v>
      </c>
      <c r="E104" s="36">
        <v>1.6</v>
      </c>
      <c r="F104" s="6">
        <f>(E104-C104)/C104</f>
        <v>-0.10112359550561795</v>
      </c>
      <c r="K104" s="5"/>
      <c r="L104" s="5"/>
      <c r="M104" s="5"/>
      <c r="N104" s="5"/>
      <c r="O104" s="5"/>
      <c r="P104"/>
      <c r="Q104"/>
      <c r="R104"/>
      <c r="S104"/>
    </row>
    <row r="105" spans="1:19" s="3" customFormat="1">
      <c r="A105" s="20">
        <v>98</v>
      </c>
      <c r="B105" s="15">
        <v>2.21</v>
      </c>
      <c r="C105" s="15">
        <v>1.62</v>
      </c>
      <c r="D105" s="36">
        <v>2.2109999999999999</v>
      </c>
      <c r="E105" s="36">
        <v>1.61</v>
      </c>
      <c r="F105" s="6">
        <f>(E105-C105)/C105</f>
        <v>-6.1728395061728444E-3</v>
      </c>
      <c r="K105" s="5"/>
      <c r="L105" s="5"/>
      <c r="M105" s="5"/>
      <c r="N105" s="5"/>
      <c r="O105" s="5"/>
      <c r="P105"/>
      <c r="Q105"/>
      <c r="R105"/>
      <c r="S105"/>
    </row>
    <row r="106" spans="1:19" s="3" customFormat="1">
      <c r="A106" s="20">
        <v>99</v>
      </c>
      <c r="B106" s="15">
        <v>2.2200000000000002</v>
      </c>
      <c r="C106" s="15">
        <v>1.6</v>
      </c>
      <c r="D106" s="36">
        <v>2.2149999999999999</v>
      </c>
      <c r="E106" s="36">
        <v>1.51</v>
      </c>
      <c r="F106" s="6">
        <f>(E106-C106)/C106</f>
        <v>-5.625000000000005E-2</v>
      </c>
      <c r="K106" s="5"/>
      <c r="L106" s="5"/>
      <c r="M106" s="5"/>
      <c r="N106" s="5"/>
      <c r="O106" s="5"/>
      <c r="P106"/>
      <c r="Q106"/>
      <c r="R106"/>
      <c r="S106"/>
    </row>
    <row r="107" spans="1:19" s="3" customFormat="1">
      <c r="A107" s="20">
        <v>100</v>
      </c>
      <c r="B107" s="15">
        <v>2.2000000000000002</v>
      </c>
      <c r="C107" s="15">
        <v>1.86</v>
      </c>
      <c r="D107" s="36">
        <v>2.1989999999999998</v>
      </c>
      <c r="E107" s="36">
        <v>1.54</v>
      </c>
      <c r="F107" s="6">
        <f>(E107-C107)/C107</f>
        <v>-0.17204301075268819</v>
      </c>
      <c r="K107" s="5"/>
      <c r="L107" s="5"/>
      <c r="M107" s="5"/>
      <c r="N107" s="5"/>
      <c r="O107" s="5"/>
      <c r="P107"/>
      <c r="Q107"/>
      <c r="R107"/>
      <c r="S107"/>
    </row>
    <row r="108" spans="1:19" s="3" customFormat="1">
      <c r="A108" s="20">
        <v>101</v>
      </c>
      <c r="B108" s="15">
        <v>2.2000000000000002</v>
      </c>
      <c r="C108" s="15">
        <v>1.67</v>
      </c>
      <c r="D108" s="36">
        <v>2.1970000000000001</v>
      </c>
      <c r="E108" s="36">
        <v>1.54</v>
      </c>
      <c r="F108" s="6">
        <f>(E108-C108)/C108</f>
        <v>-7.7844311377245443E-2</v>
      </c>
      <c r="K108" s="5"/>
      <c r="L108" s="5"/>
      <c r="M108" s="5"/>
      <c r="N108" s="5"/>
      <c r="O108" s="5"/>
      <c r="P108"/>
      <c r="Q108"/>
      <c r="R108"/>
      <c r="S108"/>
    </row>
    <row r="109" spans="1:19" s="3" customFormat="1">
      <c r="A109" s="20">
        <v>102</v>
      </c>
      <c r="B109" s="15">
        <v>2.21</v>
      </c>
      <c r="C109" s="15">
        <v>1.55</v>
      </c>
      <c r="D109" s="36">
        <v>2.2069999999999999</v>
      </c>
      <c r="E109" s="36">
        <v>1.55</v>
      </c>
      <c r="F109" s="6">
        <f>(E109-C109)/C109</f>
        <v>0</v>
      </c>
      <c r="K109" s="5"/>
      <c r="L109" s="5"/>
      <c r="M109" s="5"/>
      <c r="N109" s="5"/>
      <c r="O109" s="5"/>
      <c r="P109"/>
      <c r="Q109"/>
      <c r="R109"/>
      <c r="S109"/>
    </row>
    <row r="110" spans="1:19" s="3" customFormat="1">
      <c r="A110" s="20">
        <v>103</v>
      </c>
      <c r="B110" s="15">
        <v>2.2200000000000002</v>
      </c>
      <c r="C110" s="15">
        <v>1.95</v>
      </c>
      <c r="D110" s="36">
        <v>2.2269999999999999</v>
      </c>
      <c r="E110" s="36">
        <v>1.68</v>
      </c>
      <c r="F110" s="6">
        <f>(E110-C110)/C110</f>
        <v>-0.13846153846153847</v>
      </c>
      <c r="K110" s="5"/>
      <c r="L110" s="5"/>
      <c r="M110" s="5"/>
      <c r="N110" s="5"/>
      <c r="O110" s="5"/>
      <c r="P110"/>
      <c r="Q110"/>
      <c r="R110"/>
      <c r="S110"/>
    </row>
    <row r="111" spans="1:19" s="3" customFormat="1">
      <c r="A111" s="20">
        <v>104</v>
      </c>
      <c r="B111" s="15">
        <v>2.2200000000000002</v>
      </c>
      <c r="C111" s="15">
        <v>1.69</v>
      </c>
      <c r="D111" s="36">
        <v>2.222</v>
      </c>
      <c r="E111" s="36">
        <v>1.69</v>
      </c>
      <c r="F111" s="6">
        <f>(E111-C111)/C111</f>
        <v>0</v>
      </c>
      <c r="K111" s="5"/>
      <c r="L111" s="5"/>
      <c r="M111" s="5"/>
      <c r="N111" s="5"/>
      <c r="O111" s="5"/>
      <c r="P111"/>
      <c r="Q111"/>
      <c r="R111"/>
      <c r="S111"/>
    </row>
    <row r="112" spans="1:19" s="3" customFormat="1">
      <c r="A112" s="20">
        <v>105</v>
      </c>
      <c r="B112" s="15">
        <v>2.17</v>
      </c>
      <c r="C112" s="15">
        <v>1.6</v>
      </c>
      <c r="D112" s="36">
        <v>2.1829999999999998</v>
      </c>
      <c r="E112" s="36">
        <v>1.57</v>
      </c>
      <c r="F112" s="6">
        <f>(E112-C112)/C112</f>
        <v>-1.8750000000000017E-2</v>
      </c>
      <c r="K112" s="5"/>
      <c r="L112" s="5"/>
      <c r="M112" s="5"/>
      <c r="N112" s="5"/>
      <c r="O112" s="5"/>
      <c r="P112"/>
      <c r="Q112"/>
      <c r="R112"/>
      <c r="S112"/>
    </row>
    <row r="113" spans="1:19" s="3" customFormat="1">
      <c r="A113" s="20">
        <v>106</v>
      </c>
      <c r="B113" s="15">
        <v>2.21</v>
      </c>
      <c r="C113" s="15">
        <v>1.6</v>
      </c>
      <c r="D113" s="36">
        <v>2.2069999999999999</v>
      </c>
      <c r="E113" s="36">
        <v>1.53</v>
      </c>
      <c r="F113" s="6">
        <f>(E113-C113)/C113</f>
        <v>-4.3750000000000039E-2</v>
      </c>
      <c r="K113" s="5"/>
      <c r="L113" s="5"/>
      <c r="M113" s="5"/>
      <c r="N113" s="5"/>
      <c r="O113" s="5"/>
      <c r="P113"/>
      <c r="Q113"/>
      <c r="R113"/>
      <c r="S113"/>
    </row>
    <row r="114" spans="1:19" s="3" customFormat="1">
      <c r="A114" s="29">
        <v>107</v>
      </c>
      <c r="B114" s="30">
        <v>2.21</v>
      </c>
      <c r="C114" s="30">
        <v>1.53</v>
      </c>
      <c r="D114" s="37">
        <v>2.21</v>
      </c>
      <c r="E114" s="37">
        <v>1.49</v>
      </c>
      <c r="F114" s="6">
        <f>(E114-C114)/C114</f>
        <v>-2.6143790849673224E-2</v>
      </c>
      <c r="I114" s="3">
        <v>2.0699999999999998</v>
      </c>
      <c r="K114" s="5"/>
      <c r="L114" s="5"/>
      <c r="M114" s="5"/>
      <c r="N114" s="5"/>
      <c r="O114" s="5"/>
      <c r="P114"/>
      <c r="Q114"/>
      <c r="R114"/>
      <c r="S114"/>
    </row>
    <row r="115" spans="1:19" s="3" customFormat="1">
      <c r="A115" s="20">
        <v>108</v>
      </c>
      <c r="B115" s="15">
        <v>2.2200000000000002</v>
      </c>
      <c r="C115" s="15">
        <v>1.49</v>
      </c>
      <c r="D115" s="36">
        <v>2.2200000000000002</v>
      </c>
      <c r="E115" s="36">
        <v>1.42</v>
      </c>
      <c r="F115" s="6">
        <f>(E115-C115)/C115</f>
        <v>-4.6979865771812124E-2</v>
      </c>
      <c r="K115" s="5"/>
      <c r="L115" s="5"/>
      <c r="M115" s="5"/>
      <c r="N115" s="5"/>
      <c r="O115" s="5"/>
      <c r="P115"/>
      <c r="Q115"/>
      <c r="R115"/>
      <c r="S115"/>
    </row>
    <row r="116" spans="1:19" s="3" customFormat="1">
      <c r="A116" s="27"/>
      <c r="B116" s="27"/>
      <c r="C116" s="27"/>
      <c r="D116" s="27"/>
      <c r="E116" s="27"/>
      <c r="H116"/>
      <c r="K116" s="5"/>
      <c r="L116" s="5"/>
      <c r="M116" s="5"/>
      <c r="N116" s="5"/>
      <c r="O116" s="5"/>
      <c r="P116"/>
      <c r="Q116"/>
      <c r="R116"/>
      <c r="S116"/>
    </row>
    <row r="117" spans="1:19" s="3" customFormat="1">
      <c r="A117" s="27"/>
      <c r="B117" s="27"/>
      <c r="C117" s="27"/>
      <c r="D117" s="27"/>
      <c r="E117" s="27"/>
      <c r="H117"/>
      <c r="K117" s="5"/>
      <c r="L117" s="5"/>
      <c r="M117" s="5"/>
      <c r="N117" s="5"/>
      <c r="O117" s="5"/>
      <c r="P117"/>
      <c r="Q117"/>
      <c r="R117"/>
      <c r="S117"/>
    </row>
    <row r="118" spans="1:19" s="3" customFormat="1">
      <c r="A118" s="27"/>
      <c r="B118" s="27"/>
      <c r="C118" s="27"/>
      <c r="D118" s="27"/>
      <c r="E118" s="27"/>
      <c r="H118"/>
      <c r="K118" s="5"/>
      <c r="L118" s="5"/>
      <c r="M118" s="5"/>
      <c r="N118" s="5"/>
      <c r="O118" s="5"/>
      <c r="P118"/>
      <c r="Q118"/>
      <c r="R118"/>
      <c r="S118"/>
    </row>
    <row r="119" spans="1:19" s="3" customFormat="1">
      <c r="A119" s="27"/>
      <c r="B119" s="27"/>
      <c r="C119" s="27"/>
      <c r="D119" s="27"/>
      <c r="E119" s="27"/>
      <c r="H119"/>
      <c r="K119" s="5"/>
      <c r="L119" s="5"/>
      <c r="M119" s="5"/>
      <c r="N119" s="5"/>
      <c r="O119" s="5"/>
      <c r="P119"/>
      <c r="Q119"/>
      <c r="R119"/>
      <c r="S119"/>
    </row>
    <row r="120" spans="1:19" s="3" customFormat="1">
      <c r="A120" s="27"/>
      <c r="B120" s="27"/>
      <c r="C120" s="27"/>
      <c r="D120" s="27"/>
      <c r="E120" s="27"/>
      <c r="H120"/>
      <c r="K120" s="5"/>
      <c r="L120" s="5"/>
      <c r="M120" s="5"/>
      <c r="N120" s="5"/>
      <c r="O120" s="5"/>
      <c r="P120"/>
      <c r="Q120"/>
      <c r="R120"/>
      <c r="S120"/>
    </row>
    <row r="121" spans="1:19" s="3" customFormat="1">
      <c r="A121" s="27"/>
      <c r="B121" s="27"/>
      <c r="C121" s="27"/>
      <c r="D121" s="27"/>
      <c r="E121" s="27"/>
      <c r="H121"/>
      <c r="K121" s="5"/>
      <c r="L121" s="5"/>
      <c r="M121" s="5"/>
      <c r="N121" s="5"/>
      <c r="O121" s="5"/>
      <c r="P121"/>
      <c r="Q121"/>
      <c r="R121"/>
      <c r="S121"/>
    </row>
    <row r="122" spans="1:19" s="3" customFormat="1">
      <c r="A122" s="27"/>
      <c r="B122" s="27"/>
      <c r="C122" s="27"/>
      <c r="D122" s="27"/>
      <c r="E122" s="27"/>
      <c r="H122"/>
      <c r="K122" s="5"/>
      <c r="L122" s="5"/>
      <c r="M122" s="5"/>
      <c r="N122" s="5"/>
      <c r="O122" s="5"/>
      <c r="P122"/>
      <c r="Q122"/>
      <c r="R122"/>
      <c r="S122"/>
    </row>
    <row r="123" spans="1:19" s="3" customFormat="1">
      <c r="A123" s="27"/>
      <c r="B123" s="27"/>
      <c r="C123" s="27"/>
      <c r="D123" s="27"/>
      <c r="E123" s="27"/>
      <c r="H123"/>
      <c r="K123" s="5"/>
      <c r="L123" s="5"/>
      <c r="M123" s="5"/>
      <c r="N123" s="5"/>
      <c r="O123" s="5"/>
      <c r="P123"/>
      <c r="Q123"/>
      <c r="R123"/>
      <c r="S123"/>
    </row>
    <row r="124" spans="1:19" s="3" customFormat="1">
      <c r="A124" s="27"/>
      <c r="B124" s="27"/>
      <c r="C124" s="27"/>
      <c r="D124" s="27"/>
      <c r="E124" s="27"/>
      <c r="H124"/>
      <c r="K124" s="5"/>
      <c r="L124" s="5"/>
      <c r="M124" s="5"/>
      <c r="N124" s="5"/>
      <c r="O124" s="5"/>
      <c r="P124"/>
      <c r="Q124"/>
      <c r="R124"/>
      <c r="S124"/>
    </row>
    <row r="125" spans="1:19" s="3" customFormat="1">
      <c r="A125" s="27"/>
      <c r="B125" s="27"/>
      <c r="C125" s="27"/>
      <c r="D125" s="27"/>
      <c r="E125" s="27"/>
      <c r="H125"/>
      <c r="K125" s="5"/>
      <c r="L125" s="5"/>
      <c r="M125" s="5"/>
      <c r="N125" s="5"/>
      <c r="O125" s="5"/>
      <c r="P125"/>
      <c r="Q125"/>
      <c r="R125"/>
      <c r="S125"/>
    </row>
    <row r="126" spans="1:19" s="3" customFormat="1">
      <c r="A126" s="27"/>
      <c r="B126" s="27"/>
      <c r="C126" s="27"/>
      <c r="D126" s="27"/>
      <c r="E126" s="27"/>
      <c r="H126"/>
      <c r="K126" s="5"/>
      <c r="L126" s="5"/>
      <c r="M126" s="5"/>
      <c r="N126" s="5"/>
      <c r="O126" s="5"/>
      <c r="P126"/>
      <c r="Q126"/>
      <c r="R126"/>
      <c r="S126"/>
    </row>
  </sheetData>
  <mergeCells count="3">
    <mergeCell ref="I22:J22"/>
    <mergeCell ref="D6:E6"/>
    <mergeCell ref="B6:C6"/>
  </mergeCells>
  <phoneticPr fontId="19" type="noConversion"/>
  <conditionalFormatting sqref="F8:F115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광주교통공사-2023-2024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Master</cp:lastModifiedBy>
  <dcterms:created xsi:type="dcterms:W3CDTF">2013-07-23T07:01:33Z</dcterms:created>
  <dcterms:modified xsi:type="dcterms:W3CDTF">2024-02-06T05:24:52Z</dcterms:modified>
</cp:coreProperties>
</file>