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311 녹산배터리\"/>
    </mc:Choice>
  </mc:AlternateContent>
  <bookViews>
    <workbookView xWindow="0" yWindow="0" windowWidth="23040" windowHeight="6420"/>
  </bookViews>
  <sheets>
    <sheet name="녹산밧데리(개인소비자)" sheetId="11" r:id="rId1"/>
  </sheets>
  <definedNames>
    <definedName name="_xlnm._FilterDatabase" localSheetId="0" hidden="1">'녹산밧데리(개인소비자)'!$A$3:$I$11</definedName>
  </definedNames>
  <calcPr calcId="162913"/>
</workbook>
</file>

<file path=xl/calcChain.xml><?xml version="1.0" encoding="utf-8"?>
<calcChain xmlns="http://schemas.openxmlformats.org/spreadsheetml/2006/main">
  <c r="F14" i="11" l="1"/>
  <c r="E14" i="11"/>
  <c r="F13" i="11"/>
  <c r="E13" i="11"/>
  <c r="F12" i="11"/>
  <c r="E12" i="11"/>
  <c r="I11" i="11"/>
  <c r="I10" i="11"/>
  <c r="I9" i="11"/>
  <c r="I8" i="11"/>
  <c r="I7" i="11"/>
  <c r="I6" i="11"/>
  <c r="I5" i="11"/>
  <c r="I4" i="11"/>
  <c r="I12" i="11" l="1"/>
  <c r="I13" i="11"/>
  <c r="I14" i="11"/>
</calcChain>
</file>

<file path=xl/sharedStrings.xml><?xml version="1.0" encoding="utf-8"?>
<sst xmlns="http://schemas.openxmlformats.org/spreadsheetml/2006/main" count="56" uniqueCount="34">
  <si>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</si>
  <si>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</si>
  <si>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</si>
  <si>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</si>
  <si>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</si>
  <si>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</si>
  <si>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</si>
  <si>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</si>
  <si>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</si>
  <si>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</si>
  <si>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</si>
  <si>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</si>
  <si>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</si>
  <si>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</si>
  <si>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</si>
  <si>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</si>
  <si>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</si>
  <si>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</si>
  <si>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</si>
  <si>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개인소비자</t>
    <phoneticPr fontId="19" type="noConversion"/>
  </si>
  <si>
    <t>볼보트럭</t>
    <phoneticPr fontId="19" type="noConversion"/>
  </si>
  <si>
    <t>-</t>
    <phoneticPr fontId="19" type="noConversion"/>
  </si>
  <si>
    <t>판단불가</t>
    <phoneticPr fontId="19" type="noConversion"/>
  </si>
  <si>
    <t>1-1셀</t>
    <phoneticPr fontId="19" type="noConversion"/>
  </si>
  <si>
    <t>1-2셀</t>
  </si>
  <si>
    <t>1-3셀</t>
  </si>
  <si>
    <t>1-4셀</t>
  </si>
  <si>
    <t>2-1셀</t>
    <phoneticPr fontId="19" type="noConversion"/>
  </si>
  <si>
    <t>2-2셀</t>
  </si>
  <si>
    <t>2-3셀</t>
  </si>
  <si>
    <t>2-4셀</t>
  </si>
  <si>
    <t xml:space="preserve"> </t>
    <phoneticPr fontId="19" type="noConversion"/>
  </si>
  <si>
    <t>-</t>
    <phoneticPr fontId="19" type="noConversion"/>
  </si>
  <si>
    <t>1. 배터리 방전으로 교체(녹산밧데리)
2. BMS, 제품 탈거 상태로 점검 진행
  -. 차량 보조 배터리로 사용
3. 제품 출처 불명  
  -. 26년 1월 중고차 구입시 창착 상태임
    → 시동 불가로 인한 배터리 교체시 탈거 
4. 제조lot, 제조사, 용량 확인 불가
5. 당사 제품 위조품으로 추정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</si>
</sst>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mm&quot;월&quot;\ dd&quot;일&quot;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9" fontId="20" fillId="33" borderId="10" xfId="42" applyNumberFormat="1" applyFont="1" applyFill="1" applyBorder="1" applyAlignment="1">
      <alignment horizontal="center" vertical="center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649940</xdr:colOff>
      <xdr:row>15</xdr:row>
      <xdr:rowOff>145676</xdr:rowOff>
    </xdr:from>
    <xdr:to>
      <xdr:col>4</xdr:col>
      <xdr:colOff>593912</xdr:colOff>
      <xdr:row>15</xdr:row>
      <xdr:rowOff>2308412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5DB644F-E523-4864-91E4-9BDBD37740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72" t="33016" r="13113" b="19582"/>
        <a:stretch/>
      </xdr:blipFill>
      <xdr:spPr>
        <a:xfrm>
          <a:off x="3160058" y="5446058"/>
          <a:ext cx="1703295" cy="2162736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224118</xdr:colOff>
      <xdr:row>15</xdr:row>
      <xdr:rowOff>134470</xdr:rowOff>
    </xdr:from>
    <xdr:to>
      <xdr:col>2</xdr:col>
      <xdr:colOff>493058</xdr:colOff>
      <xdr:row>15</xdr:row>
      <xdr:rowOff>2329030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912" y="5434852"/>
          <a:ext cx="1647264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246528</xdr:colOff>
      <xdr:row>15</xdr:row>
      <xdr:rowOff>267151</xdr:rowOff>
    </xdr:from>
    <xdr:to>
      <xdr:col>7</xdr:col>
      <xdr:colOff>1013906</xdr:colOff>
      <xdr:row>15</xdr:row>
      <xdr:rowOff>2425851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83897" y="5837370"/>
          <a:ext cx="2158700" cy="1619025"/>
        </a:xfrm>
        <a:prstGeom prst="rect">
          <a:avLst/>
        </a:prstGeom>
      </xdr:spPr>
    </xdr:pic>
    <xdr:clientData/>
  </xdr:twoCellAnchor>
  <xdr:twoCellAnchor editAs="oneCell">
    <xdr:from>
      <xdr:col>7</xdr:col>
      <xdr:colOff>1192147</xdr:colOff>
      <xdr:row>15</xdr:row>
      <xdr:rowOff>239648</xdr:rowOff>
    </xdr:from>
    <xdr:to>
      <xdr:col>8</xdr:col>
      <xdr:colOff>1568823</xdr:colOff>
      <xdr:row>15</xdr:row>
      <xdr:rowOff>2434208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1000" y="5540030"/>
          <a:ext cx="1676558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680999</xdr:colOff>
      <xdr:row>17</xdr:row>
      <xdr:rowOff>165529</xdr:rowOff>
    </xdr:from>
    <xdr:to>
      <xdr:col>8</xdr:col>
      <xdr:colOff>1455550</xdr:colOff>
      <xdr:row>28</xdr:row>
      <xdr:rowOff>141324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8205" y="8267382"/>
          <a:ext cx="2926080" cy="2194560"/>
        </a:xfrm>
        <a:prstGeom prst="rect">
          <a:avLst/>
        </a:prstGeom>
      </xdr:spPr>
    </xdr:pic>
    <xdr:clientData/>
  </xdr:twoCellAnchor>
  <xdr:twoCellAnchor>
    <xdr:from>
      <xdr:col>8</xdr:col>
      <xdr:colOff>649941</xdr:colOff>
      <xdr:row>15</xdr:row>
      <xdr:rowOff>1255059</xdr:rowOff>
    </xdr:from>
    <xdr:to>
      <xdr:col>8</xdr:col>
      <xdr:colOff>1255059</xdr:colOff>
      <xdr:row>15</xdr:row>
      <xdr:rowOff>1714500</xdr:rowOff>
    </xdr:to>
    <xdr:sp macro="" textlink="">
      <xdr:nvSpPr>
        <xdr:cNvPr id="11" name="타원 10"/>
        <xdr:cNvSpPr/>
      </xdr:nvSpPr>
      <xdr:spPr>
        <a:xfrm>
          <a:off x="8908676" y="6555441"/>
          <a:ext cx="605118" cy="459441"/>
        </a:xfrm>
        <a:prstGeom prst="ellipse">
          <a:avLst/>
        </a:prstGeom>
        <a:noFill/>
        <a:ln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661147</xdr:colOff>
      <xdr:row>15</xdr:row>
      <xdr:rowOff>1546413</xdr:rowOff>
    </xdr:from>
    <xdr:to>
      <xdr:col>8</xdr:col>
      <xdr:colOff>974912</xdr:colOff>
      <xdr:row>18</xdr:row>
      <xdr:rowOff>123266</xdr:rowOff>
    </xdr:to>
    <xdr:sp macro="" textlink="">
      <xdr:nvSpPr>
        <xdr:cNvPr id="13" name="아래쪽 화살표 12"/>
        <xdr:cNvSpPr/>
      </xdr:nvSpPr>
      <xdr:spPr>
        <a:xfrm rot="886021">
          <a:off x="8919882" y="6846795"/>
          <a:ext cx="313765" cy="158003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560294</xdr:colOff>
      <xdr:row>29</xdr:row>
      <xdr:rowOff>89647</xdr:rowOff>
    </xdr:from>
    <xdr:to>
      <xdr:col>8</xdr:col>
      <xdr:colOff>773206</xdr:colOff>
      <xdr:row>31</xdr:row>
      <xdr:rowOff>22412</xdr:rowOff>
    </xdr:to>
    <xdr:sp macro="" textlink="">
      <xdr:nvSpPr>
        <xdr:cNvPr id="14" name="TextBox 13"/>
        <xdr:cNvSpPr txBox="1"/>
      </xdr:nvSpPr>
      <xdr:spPr>
        <a:xfrm>
          <a:off x="7519147" y="10611971"/>
          <a:ext cx="1512794" cy="336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LFP</a:t>
          </a:r>
          <a:r>
            <a:rPr lang="en-US" altLang="ko-KR" sz="1100" baseline="0"/>
            <a:t> </a:t>
          </a:r>
          <a:r>
            <a:rPr lang="ko-KR" altLang="en-US" sz="1100" baseline="0"/>
            <a:t>밧데리 장착 함체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336177</xdr:colOff>
      <xdr:row>17</xdr:row>
      <xdr:rowOff>78442</xdr:rowOff>
    </xdr:from>
    <xdr:to>
      <xdr:col>4</xdr:col>
      <xdr:colOff>124610</xdr:colOff>
      <xdr:row>28</xdr:row>
      <xdr:rowOff>54237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7971" y="8180295"/>
          <a:ext cx="2926080" cy="2194560"/>
        </a:xfrm>
        <a:prstGeom prst="rect">
          <a:avLst/>
        </a:prstGeom>
      </xdr:spPr>
    </xdr:pic>
    <xdr:clientData/>
  </xdr:twoCellAnchor>
  <xdr:twoCellAnchor>
    <xdr:from>
      <xdr:col>1</xdr:col>
      <xdr:colOff>1340224</xdr:colOff>
      <xdr:row>28</xdr:row>
      <xdr:rowOff>129988</xdr:rowOff>
    </xdr:from>
    <xdr:to>
      <xdr:col>2</xdr:col>
      <xdr:colOff>448235</xdr:colOff>
      <xdr:row>30</xdr:row>
      <xdr:rowOff>62753</xdr:rowOff>
    </xdr:to>
    <xdr:sp macro="" textlink="">
      <xdr:nvSpPr>
        <xdr:cNvPr id="16" name="TextBox 15"/>
        <xdr:cNvSpPr txBox="1"/>
      </xdr:nvSpPr>
      <xdr:spPr>
        <a:xfrm>
          <a:off x="2472018" y="10450606"/>
          <a:ext cx="486335" cy="336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BMS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358588</xdr:colOff>
      <xdr:row>32</xdr:row>
      <xdr:rowOff>11206</xdr:rowOff>
    </xdr:from>
    <xdr:to>
      <xdr:col>4</xdr:col>
      <xdr:colOff>147021</xdr:colOff>
      <xdr:row>42</xdr:row>
      <xdr:rowOff>188707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0382" y="11138647"/>
          <a:ext cx="2926080" cy="2194560"/>
        </a:xfrm>
        <a:prstGeom prst="rect">
          <a:avLst/>
        </a:prstGeom>
      </xdr:spPr>
    </xdr:pic>
    <xdr:clientData/>
  </xdr:twoCellAnchor>
  <xdr:twoCellAnchor>
    <xdr:from>
      <xdr:col>1</xdr:col>
      <xdr:colOff>1221441</xdr:colOff>
      <xdr:row>32</xdr:row>
      <xdr:rowOff>190500</xdr:rowOff>
    </xdr:from>
    <xdr:to>
      <xdr:col>3</xdr:col>
      <xdr:colOff>358589</xdr:colOff>
      <xdr:row>43</xdr:row>
      <xdr:rowOff>22412</xdr:rowOff>
    </xdr:to>
    <xdr:sp macro="" textlink="">
      <xdr:nvSpPr>
        <xdr:cNvPr id="18" name="타원 17"/>
        <xdr:cNvSpPr/>
      </xdr:nvSpPr>
      <xdr:spPr>
        <a:xfrm>
          <a:off x="2353235" y="11317941"/>
          <a:ext cx="1501589" cy="2050677"/>
        </a:xfrm>
        <a:prstGeom prst="ellipse">
          <a:avLst/>
        </a:prstGeom>
        <a:noFill/>
        <a:ln w="28575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705970</xdr:colOff>
      <xdr:row>43</xdr:row>
      <xdr:rowOff>123263</xdr:rowOff>
    </xdr:from>
    <xdr:to>
      <xdr:col>4</xdr:col>
      <xdr:colOff>246529</xdr:colOff>
      <xdr:row>47</xdr:row>
      <xdr:rowOff>22413</xdr:rowOff>
    </xdr:to>
    <xdr:sp macro="" textlink="">
      <xdr:nvSpPr>
        <xdr:cNvPr id="20" name="TextBox 19"/>
        <xdr:cNvSpPr txBox="1"/>
      </xdr:nvSpPr>
      <xdr:spPr>
        <a:xfrm>
          <a:off x="1837764" y="13469469"/>
          <a:ext cx="2678206" cy="7059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당사 생산 제품이 아닌 제품으로 당사 </a:t>
          </a:r>
          <a:r>
            <a:rPr lang="en-US" altLang="ko-KR" sz="1100"/>
            <a:t>Brand</a:t>
          </a:r>
          <a:r>
            <a:rPr lang="en-US" altLang="ko-KR" sz="1100" baseline="0"/>
            <a:t> </a:t>
          </a:r>
          <a:r>
            <a:rPr lang="ko-KR" altLang="en-US" sz="1100" baseline="0"/>
            <a:t>사용 시장 유통</a:t>
          </a:r>
          <a:r>
            <a:rPr lang="ko-KR" altLang="en-US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0"/>
  <sheetViews>
    <sheetView tabSelected="1" topLeftCell="A4" zoomScale="85" zoomScaleNormal="85" workbookViewId="0">
      <selection activeCell="K20" sqref="K20"/>
    </sheetView>
  </sheetViews>
  <sheetFormatPr defaultColWidth="9" defaultRowHeight="15.75" x14ac:dyDescent="0.3"/>
  <cols>
    <col min="1" max="1" width="14.875" style="1" customWidth="1"/>
    <col min="2" max="2" width="18.125" style="1" bestFit="1" customWidth="1"/>
    <col min="3" max="3" width="12.875" style="1" bestFit="1" customWidth="1"/>
    <col min="4" max="4" width="10.125" style="1" bestFit="1" customWidth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22</v>
      </c>
      <c r="C2" s="7" t="s">
        <v>14</v>
      </c>
      <c r="D2" s="39" t="s">
        <v>22</v>
      </c>
      <c r="E2" s="40"/>
      <c r="F2" s="8" t="s">
        <v>4</v>
      </c>
      <c r="G2" s="9" t="s">
        <v>32</v>
      </c>
      <c r="H2" s="7" t="s">
        <v>5</v>
      </c>
      <c r="I2" s="8">
        <v>8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6.5" x14ac:dyDescent="0.3">
      <c r="A4" s="14">
        <v>46092</v>
      </c>
      <c r="B4" s="15" t="s">
        <v>19</v>
      </c>
      <c r="C4" s="15" t="s">
        <v>20</v>
      </c>
      <c r="D4" s="25" t="s">
        <v>23</v>
      </c>
      <c r="E4" s="5">
        <v>3.2</v>
      </c>
      <c r="F4" s="6">
        <v>0.52</v>
      </c>
      <c r="G4" s="16">
        <v>13</v>
      </c>
      <c r="H4" s="6" t="s">
        <v>21</v>
      </c>
      <c r="I4" s="17" t="e">
        <f>F4/H4</f>
        <v>#VALUE!</v>
      </c>
      <c r="J4"/>
      <c r="K4"/>
    </row>
    <row r="5" spans="1:11" ht="16.5" x14ac:dyDescent="0.3">
      <c r="A5" s="14">
        <v>46092</v>
      </c>
      <c r="B5" s="15" t="s">
        <v>19</v>
      </c>
      <c r="C5" s="15" t="s">
        <v>20</v>
      </c>
      <c r="D5" s="25" t="s">
        <v>24</v>
      </c>
      <c r="E5" s="5">
        <v>3.2</v>
      </c>
      <c r="F5" s="6">
        <v>0.53</v>
      </c>
      <c r="G5" s="16">
        <v>13</v>
      </c>
      <c r="H5" s="6" t="s">
        <v>21</v>
      </c>
      <c r="I5" s="17" t="e">
        <f t="shared" ref="I5:I11" si="0">F5/H5</f>
        <v>#VALUE!</v>
      </c>
      <c r="J5"/>
      <c r="K5"/>
    </row>
    <row r="6" spans="1:11" ht="16.5" x14ac:dyDescent="0.3">
      <c r="A6" s="14">
        <v>46092</v>
      </c>
      <c r="B6" s="15" t="s">
        <v>19</v>
      </c>
      <c r="C6" s="15" t="s">
        <v>20</v>
      </c>
      <c r="D6" s="25" t="s">
        <v>25</v>
      </c>
      <c r="E6" s="5">
        <v>3.2</v>
      </c>
      <c r="F6" s="6">
        <v>0.48</v>
      </c>
      <c r="G6" s="16">
        <v>13</v>
      </c>
      <c r="H6" s="6" t="s">
        <v>21</v>
      </c>
      <c r="I6" s="17" t="e">
        <f t="shared" si="0"/>
        <v>#VALUE!</v>
      </c>
      <c r="J6"/>
      <c r="K6"/>
    </row>
    <row r="7" spans="1:11" ht="16.5" x14ac:dyDescent="0.3">
      <c r="A7" s="14">
        <v>46092</v>
      </c>
      <c r="B7" s="15" t="s">
        <v>19</v>
      </c>
      <c r="C7" s="15" t="s">
        <v>20</v>
      </c>
      <c r="D7" s="25" t="s">
        <v>26</v>
      </c>
      <c r="E7" s="5">
        <v>3.2</v>
      </c>
      <c r="F7" s="6">
        <v>0.49</v>
      </c>
      <c r="G7" s="16">
        <v>13</v>
      </c>
      <c r="H7" s="6" t="s">
        <v>21</v>
      </c>
      <c r="I7" s="17" t="e">
        <f t="shared" si="0"/>
        <v>#VALUE!</v>
      </c>
      <c r="J7"/>
      <c r="K7"/>
    </row>
    <row r="8" spans="1:11" ht="16.5" x14ac:dyDescent="0.3">
      <c r="A8" s="14">
        <v>46092</v>
      </c>
      <c r="B8" s="15" t="s">
        <v>19</v>
      </c>
      <c r="C8" s="15" t="s">
        <v>20</v>
      </c>
      <c r="D8" s="10" t="s">
        <v>27</v>
      </c>
      <c r="E8" s="5">
        <v>3.2</v>
      </c>
      <c r="F8" s="6">
        <v>0.5</v>
      </c>
      <c r="G8" s="16">
        <v>13</v>
      </c>
      <c r="H8" s="6" t="s">
        <v>21</v>
      </c>
      <c r="I8" s="17" t="e">
        <f t="shared" si="0"/>
        <v>#VALUE!</v>
      </c>
      <c r="J8"/>
      <c r="K8"/>
    </row>
    <row r="9" spans="1:11" ht="16.5" x14ac:dyDescent="0.3">
      <c r="A9" s="26">
        <v>46092</v>
      </c>
      <c r="B9" s="27" t="s">
        <v>19</v>
      </c>
      <c r="C9" s="27" t="s">
        <v>20</v>
      </c>
      <c r="D9" s="28" t="s">
        <v>28</v>
      </c>
      <c r="E9" s="29">
        <v>2.69</v>
      </c>
      <c r="F9" s="30">
        <v>0.77</v>
      </c>
      <c r="G9" s="31">
        <v>13</v>
      </c>
      <c r="H9" s="30" t="s">
        <v>21</v>
      </c>
      <c r="I9" s="32" t="e">
        <f t="shared" si="0"/>
        <v>#VALUE!</v>
      </c>
      <c r="J9"/>
      <c r="K9"/>
    </row>
    <row r="10" spans="1:11" ht="16.5" x14ac:dyDescent="0.3">
      <c r="A10" s="14">
        <v>46092</v>
      </c>
      <c r="B10" s="15" t="s">
        <v>19</v>
      </c>
      <c r="C10" s="15" t="s">
        <v>20</v>
      </c>
      <c r="D10" s="10" t="s">
        <v>29</v>
      </c>
      <c r="E10" s="5">
        <v>3.2</v>
      </c>
      <c r="F10" s="6">
        <v>0.53</v>
      </c>
      <c r="G10" s="16">
        <v>13</v>
      </c>
      <c r="H10" s="6" t="s">
        <v>21</v>
      </c>
      <c r="I10" s="17" t="e">
        <f t="shared" si="0"/>
        <v>#VALUE!</v>
      </c>
      <c r="J10"/>
      <c r="K10"/>
    </row>
    <row r="11" spans="1:11" ht="16.5" x14ac:dyDescent="0.3">
      <c r="A11" s="14">
        <v>46092</v>
      </c>
      <c r="B11" s="15" t="s">
        <v>19</v>
      </c>
      <c r="C11" s="15" t="s">
        <v>20</v>
      </c>
      <c r="D11" s="10" t="s">
        <v>30</v>
      </c>
      <c r="E11" s="5">
        <v>3.2</v>
      </c>
      <c r="F11" s="6">
        <v>0.43</v>
      </c>
      <c r="G11" s="16">
        <v>13</v>
      </c>
      <c r="H11" s="6" t="s">
        <v>21</v>
      </c>
      <c r="I11" s="17" t="e">
        <f t="shared" si="0"/>
        <v>#VALUE!</v>
      </c>
      <c r="J11"/>
      <c r="K11"/>
    </row>
    <row r="12" spans="1:11" x14ac:dyDescent="0.3">
      <c r="A12" s="41" t="s">
        <v>11</v>
      </c>
      <c r="B12" s="42"/>
      <c r="C12" s="42"/>
      <c r="D12" s="43"/>
      <c r="E12" s="18">
        <f>AVERAGE(E4:E11)</f>
        <v>3.13625</v>
      </c>
      <c r="F12" s="18">
        <f>AVERAGE(F4:F11)</f>
        <v>0.53125</v>
      </c>
      <c r="G12" s="23"/>
      <c r="H12" s="23"/>
      <c r="I12" s="17" t="e">
        <f>AVERAGE(I4:I11)</f>
        <v>#VALUE!</v>
      </c>
      <c r="J12" s="20"/>
    </row>
    <row r="13" spans="1:11" x14ac:dyDescent="0.3">
      <c r="A13" s="41" t="s">
        <v>12</v>
      </c>
      <c r="B13" s="42"/>
      <c r="C13" s="42"/>
      <c r="D13" s="43"/>
      <c r="E13" s="18">
        <f>MAX(E4:E11)</f>
        <v>3.2</v>
      </c>
      <c r="F13" s="18">
        <f>MAX(F4:F11)</f>
        <v>0.77</v>
      </c>
      <c r="G13" s="24"/>
      <c r="H13" s="23"/>
      <c r="I13" s="17" t="e">
        <f>MAX(I4:I11)</f>
        <v>#VALUE!</v>
      </c>
      <c r="J13" s="20"/>
    </row>
    <row r="14" spans="1:11" x14ac:dyDescent="0.3">
      <c r="A14" s="41" t="s">
        <v>13</v>
      </c>
      <c r="B14" s="42"/>
      <c r="C14" s="42"/>
      <c r="D14" s="43"/>
      <c r="E14" s="18">
        <f>MIN(E4:E11)</f>
        <v>2.69</v>
      </c>
      <c r="F14" s="18">
        <f>MIN(F4:F11)</f>
        <v>0.43</v>
      </c>
      <c r="G14" s="24"/>
      <c r="H14" s="23"/>
      <c r="I14" s="19" t="e">
        <f>MIN(I4:I11)</f>
        <v>#VALUE!</v>
      </c>
      <c r="J14" s="20"/>
    </row>
    <row r="15" spans="1:11" ht="141" customHeight="1" x14ac:dyDescent="0.3">
      <c r="A15" s="21" t="s">
        <v>7</v>
      </c>
      <c r="B15" s="44" t="s">
        <v>33</v>
      </c>
      <c r="C15" s="45"/>
      <c r="D15" s="45"/>
      <c r="E15" s="46"/>
      <c r="F15" s="22" t="s">
        <v>8</v>
      </c>
      <c r="G15" s="33"/>
      <c r="H15" s="34"/>
      <c r="I15" s="35"/>
      <c r="J15" s="20"/>
    </row>
    <row r="16" spans="1:11" ht="204.75" customHeight="1" x14ac:dyDescent="0.3">
      <c r="A16" s="22" t="s">
        <v>9</v>
      </c>
      <c r="B16" s="33" t="s">
        <v>31</v>
      </c>
      <c r="C16" s="34"/>
      <c r="D16" s="34"/>
      <c r="E16" s="35"/>
      <c r="F16" s="22"/>
      <c r="G16" s="36"/>
      <c r="H16" s="37"/>
      <c r="I16" s="38"/>
      <c r="J16" s="20"/>
    </row>
    <row r="17" spans="8:8" x14ac:dyDescent="0.3">
      <c r="H17" s="4"/>
    </row>
    <row r="18" spans="8:8" x14ac:dyDescent="0.3">
      <c r="H18" s="4"/>
    </row>
    <row r="19" spans="8:8" x14ac:dyDescent="0.3">
      <c r="H19" s="4"/>
    </row>
    <row r="20" spans="8:8" x14ac:dyDescent="0.3">
      <c r="H20" s="4"/>
    </row>
  </sheetData>
  <autoFilter ref="A3:I11"/>
  <mergeCells count="8">
    <mergeCell ref="B16:E16"/>
    <mergeCell ref="G16:I16"/>
    <mergeCell ref="D2:E2"/>
    <mergeCell ref="A12:D12"/>
    <mergeCell ref="A13:D13"/>
    <mergeCell ref="A14:D14"/>
    <mergeCell ref="B15:E15"/>
    <mergeCell ref="G15:I1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녹산밧데리(개인소비자)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2026-03-11T04:27:14Z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