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BE39E92-C19D-4071-9A22-5F84A93B4DB2}" xr6:coauthVersionLast="36" xr6:coauthVersionMax="36" xr10:uidLastSave="{00000000-0000-0000-0000-000000000000}"/>
  <bookViews>
    <workbookView xWindow="0" yWindow="0" windowWidth="18720" windowHeight="8232" activeTab="1" xr2:uid="{00000000-000D-0000-FFFF-FFFF00000000}"/>
  </bookViews>
  <sheets>
    <sheet name="DC전원용" sheetId="6" r:id="rId1"/>
    <sheet name="조작전원용" sheetId="14" r:id="rId2"/>
    <sheet name="발전기 시동용 1" sheetId="12" r:id="rId3"/>
    <sheet name="발전기 시동용 2" sheetId="15" r:id="rId4"/>
  </sheets>
  <definedNames>
    <definedName name="_xlnm._FilterDatabase" localSheetId="0" hidden="1">DC전원용!$A$3:$I$58</definedName>
    <definedName name="_xlnm._FilterDatabase" localSheetId="2" hidden="1">'발전기 시동용 1'!$A$3:$I$7</definedName>
    <definedName name="_xlnm._FilterDatabase" localSheetId="3" hidden="1">'발전기 시동용 2'!$A$3:$I$7</definedName>
    <definedName name="_xlnm._FilterDatabase" localSheetId="1" hidden="1">조작전원용!$A$3:$I$21</definedName>
  </definedNames>
  <calcPr calcId="191029"/>
</workbook>
</file>

<file path=xl/calcChain.xml><?xml version="1.0" encoding="utf-8"?>
<calcChain xmlns="http://schemas.openxmlformats.org/spreadsheetml/2006/main">
  <c r="I5" i="6" l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4" i="6"/>
  <c r="F10" i="15" l="1"/>
  <c r="E10" i="15"/>
  <c r="F9" i="15"/>
  <c r="E9" i="15"/>
  <c r="F8" i="15"/>
  <c r="E8" i="15"/>
  <c r="I7" i="15"/>
  <c r="I6" i="15"/>
  <c r="I5" i="15"/>
  <c r="I4" i="15"/>
  <c r="I10" i="15" l="1"/>
  <c r="I9" i="15"/>
  <c r="I8" i="15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E22" i="14"/>
  <c r="F22" i="14"/>
  <c r="E23" i="14"/>
  <c r="F23" i="14"/>
  <c r="E24" i="14"/>
  <c r="F24" i="14"/>
  <c r="I24" i="14" l="1"/>
  <c r="I22" i="14"/>
  <c r="I23" i="14"/>
  <c r="F10" i="12"/>
  <c r="E10" i="12"/>
  <c r="F9" i="12"/>
  <c r="E9" i="12"/>
  <c r="F8" i="12"/>
  <c r="E8" i="12"/>
  <c r="I7" i="12"/>
  <c r="I6" i="12"/>
  <c r="I5" i="12"/>
  <c r="I4" i="12"/>
  <c r="I10" i="12" l="1"/>
  <c r="I8" i="12"/>
  <c r="I9" i="12"/>
  <c r="F61" i="6"/>
  <c r="E61" i="6"/>
  <c r="F60" i="6"/>
  <c r="E60" i="6"/>
  <c r="F59" i="6"/>
  <c r="E59" i="6"/>
</calcChain>
</file>

<file path=xl/sharedStrings.xml><?xml version="1.0" encoding="utf-8"?>
<sst xmlns="http://schemas.openxmlformats.org/spreadsheetml/2006/main" count="292" uniqueCount="66">
  <si>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</si>
  <si>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</si>
  <si>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</si>
  <si>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</si>
  <si>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</si>
  <si>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</si>
  <si>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</si>
  <si>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</si>
  <si>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</si>
  <si>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</si>
  <si>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</si>
  <si>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</si>
  <si>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</si>
  <si>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</si>
  <si>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</si>
  <si>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</si>
  <si>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</si>
  <si>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</si>
  <si>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</si>
  <si>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DC전원용</t>
    <phoneticPr fontId="19" type="noConversion"/>
  </si>
  <si>
    <t>BS</t>
    <phoneticPr fontId="19" type="noConversion"/>
  </si>
  <si>
    <t>발전기 시동용</t>
    <phoneticPr fontId="19" type="noConversion"/>
  </si>
  <si>
    <t>-</t>
    <phoneticPr fontId="19" type="noConversion"/>
  </si>
  <si>
    <t>조작전원용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</si>
  <si>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</si>
  <si>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</si>
  <si>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</si>
  <si>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</si>
  <si>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제조일자</t>
    <phoneticPr fontId="19" type="noConversion"/>
  </si>
  <si>
    <t>DC 전원용</t>
    <phoneticPr fontId="19" type="noConversion"/>
  </si>
  <si>
    <t>MSB200</t>
    <phoneticPr fontId="19" type="noConversion"/>
  </si>
  <si>
    <t>2018.03.31</t>
    <phoneticPr fontId="19" type="noConversion"/>
  </si>
  <si>
    <t>점검형태</t>
    <phoneticPr fontId="19" type="noConversion"/>
  </si>
  <si>
    <t>롯데백화점 광복점</t>
  </si>
  <si>
    <t>롯데백화점 광복점</t>
    <phoneticPr fontId="19" type="noConversion"/>
  </si>
  <si>
    <t>공간협소로 점검불가</t>
    <phoneticPr fontId="19" type="noConversion"/>
  </si>
  <si>
    <t>롯데백화점 광복점</t>
    <phoneticPr fontId="19" type="noConversion"/>
  </si>
  <si>
    <t>2</t>
  </si>
  <si>
    <t>1</t>
    <phoneticPr fontId="19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</si>
  <si>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</si>
  <si>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</si>
  <si>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</si>
  <si>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</si>
  <si>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</si>
  <si>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</si>
  <si>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</si>
  <si>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</si>
  <si>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</si>
  <si>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</si>
  <si>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</si>
  <si>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</si>
  <si>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</si>
  <si>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</si>
  <si>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</si>
  <si>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</si>
  <si>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2025.05.09</t>
    <phoneticPr fontId="19" type="noConversion"/>
  </si>
  <si>
    <t>ITX250(아트라스)</t>
    <phoneticPr fontId="19" type="noConversion"/>
  </si>
  <si>
    <t>-</t>
    <phoneticPr fontId="19" type="noConversion"/>
  </si>
  <si>
    <t>1. 타사제품
2. 전지 전압 및 내부저항 : 이상없음</t>
    <phoneticPr fontId="19" type="noConversion"/>
  </si>
  <si>
    <t>1. 타사제품
2. 전지 전압 및 내부저항 : 이상없음</t>
    <phoneticPr fontId="19" type="noConversion"/>
  </si>
  <si>
    <t>1. 축전지 열폭주 발생으로 차단기 OF
2.전지 전압  및 내부저항 : 기대수명종료</t>
    <phoneticPr fontId="19" type="noConversion"/>
  </si>
  <si>
    <t>2020.11.16</t>
    <phoneticPr fontId="19" type="noConversion"/>
  </si>
  <si>
    <t>전압(V)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</si>
  <si>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</si>
  <si>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기대수명종료에 따른 구매권유
2. 전압 및 내부저항 : 기대수명종료에 따른 편차 발생, 부족충전으로 충전전압 조정 권고
  →2.15V/EA / 0.73~1.10m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기대수명종료로 인한 구매권유</t>
    </r>
    <phoneticPr fontId="19" type="noConversion"/>
  </si>
  <si>
    <t>ESP150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</si>
</sst>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7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179" fontId="20" fillId="0" borderId="10" xfId="0" applyNumberFormat="1" applyFont="1" applyBorder="1">
      <alignment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jpg"/><Relationship Id="rId1" Type="http://schemas.openxmlformats.org/officeDocument/2006/relationships/image" Target="../media/image3.jpe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eg"/><Relationship Id="rId1" Type="http://schemas.openxmlformats.org/officeDocument/2006/relationships/image" Target="../media/image9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257734</xdr:colOff>
      <xdr:row>62</xdr:row>
      <xdr:rowOff>171897</xdr:rowOff>
    </xdr:from>
    <xdr:to>
      <xdr:col>8</xdr:col>
      <xdr:colOff>857014</xdr:colOff>
      <xdr:row>62</xdr:row>
      <xdr:rowOff>2611194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108" t="70418" r="35950" b="10609"/>
        <a:stretch/>
      </xdr:blipFill>
      <xdr:spPr>
        <a:xfrm rot="10800000">
          <a:off x="6073587" y="13181926"/>
          <a:ext cx="2750809" cy="2427867"/>
        </a:xfrm>
        <a:prstGeom prst="rect">
          <a:avLst/>
        </a:prstGeom>
      </xdr:spPr>
    </xdr:pic>
    <xdr:clientData/>
  </xdr:twoCellAnchor>
  <xdr:twoCellAnchor editAs="oneCell">
    <xdr:from>
      <xdr:col>1</xdr:col>
      <xdr:colOff>931770</xdr:colOff>
      <xdr:row>62</xdr:row>
      <xdr:rowOff>177488</xdr:rowOff>
    </xdr:from>
    <xdr:to>
      <xdr:col>4</xdr:col>
      <xdr:colOff>22188</xdr:colOff>
      <xdr:row>62</xdr:row>
      <xdr:rowOff>2569733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271" t="15302" r="12373"/>
        <a:stretch/>
      </xdr:blipFill>
      <xdr:spPr>
        <a:xfrm>
          <a:off x="2063564" y="13187517"/>
          <a:ext cx="1946237" cy="23998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78442</xdr:colOff>
      <xdr:row>26</xdr:row>
      <xdr:rowOff>44824</xdr:rowOff>
    </xdr:from>
    <xdr:to>
      <xdr:col>8</xdr:col>
      <xdr:colOff>961802</xdr:colOff>
      <xdr:row>34</xdr:row>
      <xdr:rowOff>160693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54" t="23744" r="9814" b="10943"/>
        <a:stretch/>
      </xdr:blipFill>
      <xdr:spPr>
        <a:xfrm>
          <a:off x="6286501" y="9805148"/>
          <a:ext cx="3034889" cy="1819163"/>
        </a:xfrm>
        <a:prstGeom prst="rect">
          <a:avLst/>
        </a:prstGeom>
      </xdr:spPr>
    </xdr:pic>
    <xdr:clientData/>
  </xdr:twoCellAnchor>
  <xdr:twoCellAnchor editAs="oneCell">
    <xdr:from>
      <xdr:col>1</xdr:col>
      <xdr:colOff>418427</xdr:colOff>
      <xdr:row>26</xdr:row>
      <xdr:rowOff>35522</xdr:rowOff>
    </xdr:from>
    <xdr:to>
      <xdr:col>3</xdr:col>
      <xdr:colOff>664732</xdr:colOff>
      <xdr:row>34</xdr:row>
      <xdr:rowOff>121361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76" t="41267" r="24428" b="18988"/>
        <a:stretch/>
      </xdr:blipFill>
      <xdr:spPr>
        <a:xfrm>
          <a:off x="1550221" y="9795846"/>
          <a:ext cx="2666776" cy="1789133"/>
        </a:xfrm>
        <a:prstGeom prst="rect">
          <a:avLst/>
        </a:prstGeom>
      </xdr:spPr>
    </xdr:pic>
    <xdr:clientData/>
  </xdr:twoCellAnchor>
  <xdr:twoCellAnchor editAs="oneCell">
    <xdr:from>
      <xdr:col>1</xdr:col>
      <xdr:colOff>33617</xdr:colOff>
      <xdr:row>25</xdr:row>
      <xdr:rowOff>56028</xdr:rowOff>
    </xdr:from>
    <xdr:to>
      <xdr:col>4</xdr:col>
      <xdr:colOff>661147</xdr:colOff>
      <xdr:row>25</xdr:row>
      <xdr:rowOff>2185147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5411" y="7597587"/>
          <a:ext cx="3866030" cy="2129119"/>
        </a:xfrm>
        <a:prstGeom prst="rect">
          <a:avLst/>
        </a:prstGeom>
      </xdr:spPr>
    </xdr:pic>
    <xdr:clientData/>
  </xdr:twoCellAnchor>
  <xdr:twoCellAnchor editAs="oneCell">
    <xdr:from>
      <xdr:col>6</xdr:col>
      <xdr:colOff>243804</xdr:colOff>
      <xdr:row>24</xdr:row>
      <xdr:rowOff>47548</xdr:rowOff>
    </xdr:from>
    <xdr:to>
      <xdr:col>8</xdr:col>
      <xdr:colOff>1680882</xdr:colOff>
      <xdr:row>24</xdr:row>
      <xdr:rowOff>1828500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5400000">
          <a:off x="7355691" y="4813896"/>
          <a:ext cx="1780952" cy="3588607"/>
        </a:xfrm>
        <a:prstGeom prst="rect">
          <a:avLst/>
        </a:prstGeom>
      </xdr:spPr>
    </xdr:pic>
    <xdr:clientData/>
  </xdr:twoCellAnchor>
  <xdr:twoCellAnchor editAs="oneCell">
    <xdr:from>
      <xdr:col>6</xdr:col>
      <xdr:colOff>44823</xdr:colOff>
      <xdr:row>25</xdr:row>
      <xdr:rowOff>56756</xdr:rowOff>
    </xdr:from>
    <xdr:to>
      <xdr:col>7</xdr:col>
      <xdr:colOff>1142999</xdr:colOff>
      <xdr:row>25</xdr:row>
      <xdr:rowOff>2140323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252882" y="7598315"/>
          <a:ext cx="1949823" cy="2083567"/>
        </a:xfrm>
        <a:prstGeom prst="rect">
          <a:avLst/>
        </a:prstGeom>
      </xdr:spPr>
    </xdr:pic>
    <xdr:clientData/>
  </xdr:twoCellAnchor>
  <xdr:twoCellAnchor editAs="oneCell">
    <xdr:from>
      <xdr:col>7</xdr:col>
      <xdr:colOff>1165411</xdr:colOff>
      <xdr:row>25</xdr:row>
      <xdr:rowOff>67236</xdr:rowOff>
    </xdr:from>
    <xdr:to>
      <xdr:col>8</xdr:col>
      <xdr:colOff>1796724</xdr:colOff>
      <xdr:row>25</xdr:row>
      <xdr:rowOff>2129118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225117" y="7608795"/>
          <a:ext cx="1931195" cy="20618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102756</xdr:colOff>
      <xdr:row>11</xdr:row>
      <xdr:rowOff>57714</xdr:rowOff>
    </xdr:from>
    <xdr:to>
      <xdr:col>8</xdr:col>
      <xdr:colOff>875086</xdr:colOff>
      <xdr:row>11</xdr:row>
      <xdr:rowOff>1938618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458" t="43110" r="37617" b="44666"/>
        <a:stretch/>
      </xdr:blipFill>
      <xdr:spPr>
        <a:xfrm rot="5400000">
          <a:off x="6440087" y="2830765"/>
          <a:ext cx="1880904" cy="2923859"/>
        </a:xfrm>
        <a:prstGeom prst="rect">
          <a:avLst/>
        </a:prstGeom>
      </xdr:spPr>
    </xdr:pic>
    <xdr:clientData/>
  </xdr:twoCellAnchor>
  <xdr:twoCellAnchor editAs="oneCell">
    <xdr:from>
      <xdr:col>1</xdr:col>
      <xdr:colOff>814444</xdr:colOff>
      <xdr:row>11</xdr:row>
      <xdr:rowOff>48635</xdr:rowOff>
    </xdr:from>
    <xdr:to>
      <xdr:col>3</xdr:col>
      <xdr:colOff>638735</xdr:colOff>
      <xdr:row>11</xdr:row>
      <xdr:rowOff>1992743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37" t="20889" r="1268" b="5987"/>
        <a:stretch/>
      </xdr:blipFill>
      <xdr:spPr>
        <a:xfrm>
          <a:off x="1946238" y="3343164"/>
          <a:ext cx="1987026" cy="19441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773206</xdr:colOff>
      <xdr:row>11</xdr:row>
      <xdr:rowOff>95363</xdr:rowOff>
    </xdr:from>
    <xdr:to>
      <xdr:col>4</xdr:col>
      <xdr:colOff>287833</xdr:colOff>
      <xdr:row>11</xdr:row>
      <xdr:rowOff>1893795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0" t="26011" r="8431" b="22650"/>
        <a:stretch/>
      </xdr:blipFill>
      <xdr:spPr>
        <a:xfrm>
          <a:off x="1905000" y="3389892"/>
          <a:ext cx="2360921" cy="1798432"/>
        </a:xfrm>
        <a:prstGeom prst="rect">
          <a:avLst/>
        </a:prstGeom>
      </xdr:spPr>
    </xdr:pic>
    <xdr:clientData/>
  </xdr:twoCellAnchor>
  <xdr:twoCellAnchor editAs="oneCell">
    <xdr:from>
      <xdr:col>6</xdr:col>
      <xdr:colOff>403412</xdr:colOff>
      <xdr:row>11</xdr:row>
      <xdr:rowOff>100858</xdr:rowOff>
    </xdr:from>
    <xdr:to>
      <xdr:col>8</xdr:col>
      <xdr:colOff>646131</xdr:colOff>
      <xdr:row>11</xdr:row>
      <xdr:rowOff>1872574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0153" t="38566" r="32555" b="43815"/>
        <a:stretch/>
      </xdr:blipFill>
      <xdr:spPr>
        <a:xfrm rot="5400000">
          <a:off x="6530531" y="3084121"/>
          <a:ext cx="1771716" cy="23942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7"/>
  <sheetViews>
    <sheetView topLeftCell="A46" zoomScale="85" zoomScaleNormal="85" workbookViewId="0">
      <selection activeCell="B62" sqref="B62:E62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17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1" t="s">
        <v>0</v>
      </c>
      <c r="B2" s="21" t="s">
        <v>30</v>
      </c>
      <c r="C2" s="21" t="s">
        <v>1</v>
      </c>
      <c r="D2" s="56" t="s">
        <v>31</v>
      </c>
      <c r="E2" s="57"/>
      <c r="F2" s="13" t="s">
        <v>32</v>
      </c>
      <c r="G2" s="17" t="s">
        <v>20</v>
      </c>
      <c r="H2" s="21" t="s">
        <v>6</v>
      </c>
      <c r="I2" s="13">
        <v>55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63</v>
      </c>
      <c r="F3" s="19" t="s">
        <v>62</v>
      </c>
      <c r="G3" s="15" t="s">
        <v>8</v>
      </c>
      <c r="H3" s="19" t="s">
        <v>13</v>
      </c>
      <c r="I3" s="20" t="s">
        <v>14</v>
      </c>
    </row>
    <row r="4" spans="1:9" x14ac:dyDescent="0.4">
      <c r="A4" s="48">
        <v>46085</v>
      </c>
      <c r="B4" s="47" t="s">
        <v>34</v>
      </c>
      <c r="C4" s="47" t="s">
        <v>29</v>
      </c>
      <c r="D4" s="3">
        <v>1</v>
      </c>
      <c r="E4" s="14">
        <v>0.82</v>
      </c>
      <c r="F4" s="50">
        <v>2.15</v>
      </c>
      <c r="G4" s="49">
        <v>22</v>
      </c>
      <c r="H4" s="50">
        <v>0.45</v>
      </c>
      <c r="I4" s="52">
        <f>E4/H4</f>
        <v>1.822222222222222</v>
      </c>
    </row>
    <row r="5" spans="1:9" x14ac:dyDescent="0.4">
      <c r="A5" s="48">
        <v>46085</v>
      </c>
      <c r="B5" s="47" t="s">
        <v>34</v>
      </c>
      <c r="C5" s="47" t="s">
        <v>29</v>
      </c>
      <c r="D5" s="3">
        <v>2</v>
      </c>
      <c r="E5" s="14">
        <v>0.75</v>
      </c>
      <c r="F5" s="50">
        <v>2.16</v>
      </c>
      <c r="G5" s="49">
        <v>22</v>
      </c>
      <c r="H5" s="50">
        <v>0.45</v>
      </c>
      <c r="I5" s="52">
        <f t="shared" ref="I5:I61" si="0">E5/H5</f>
        <v>1.6666666666666665</v>
      </c>
    </row>
    <row r="6" spans="1:9" x14ac:dyDescent="0.4">
      <c r="A6" s="48">
        <v>46085</v>
      </c>
      <c r="B6" s="47" t="s">
        <v>34</v>
      </c>
      <c r="C6" s="47" t="s">
        <v>29</v>
      </c>
      <c r="D6" s="3">
        <v>3</v>
      </c>
      <c r="E6" s="14">
        <v>0.9</v>
      </c>
      <c r="F6" s="50">
        <v>2.16</v>
      </c>
      <c r="G6" s="49">
        <v>22</v>
      </c>
      <c r="H6" s="50">
        <v>0.45</v>
      </c>
      <c r="I6" s="52">
        <f t="shared" si="0"/>
        <v>2</v>
      </c>
    </row>
    <row r="7" spans="1:9" x14ac:dyDescent="0.4">
      <c r="A7" s="48">
        <v>46085</v>
      </c>
      <c r="B7" s="47" t="s">
        <v>34</v>
      </c>
      <c r="C7" s="47" t="s">
        <v>29</v>
      </c>
      <c r="D7" s="3">
        <v>4</v>
      </c>
      <c r="E7" s="14">
        <v>0.79</v>
      </c>
      <c r="F7" s="50">
        <v>2.15</v>
      </c>
      <c r="G7" s="49">
        <v>22</v>
      </c>
      <c r="H7" s="50">
        <v>0.45</v>
      </c>
      <c r="I7" s="52">
        <f t="shared" si="0"/>
        <v>1.7555555555555555</v>
      </c>
    </row>
    <row r="8" spans="1:9" x14ac:dyDescent="0.4">
      <c r="A8" s="48">
        <v>46085</v>
      </c>
      <c r="B8" s="47" t="s">
        <v>34</v>
      </c>
      <c r="C8" s="47" t="s">
        <v>29</v>
      </c>
      <c r="D8" s="3">
        <v>5</v>
      </c>
      <c r="E8" s="14">
        <v>0.85</v>
      </c>
      <c r="F8" s="50">
        <v>2.15</v>
      </c>
      <c r="G8" s="49">
        <v>22</v>
      </c>
      <c r="H8" s="50">
        <v>0.45</v>
      </c>
      <c r="I8" s="52">
        <f t="shared" si="0"/>
        <v>1.8888888888888888</v>
      </c>
    </row>
    <row r="9" spans="1:9" x14ac:dyDescent="0.4">
      <c r="A9" s="48">
        <v>46085</v>
      </c>
      <c r="B9" s="47" t="s">
        <v>34</v>
      </c>
      <c r="C9" s="47" t="s">
        <v>29</v>
      </c>
      <c r="D9" s="3">
        <v>6</v>
      </c>
      <c r="E9" s="14">
        <v>0.79</v>
      </c>
      <c r="F9" s="50">
        <v>2.15</v>
      </c>
      <c r="G9" s="49">
        <v>22</v>
      </c>
      <c r="H9" s="50">
        <v>0.45</v>
      </c>
      <c r="I9" s="52">
        <f t="shared" si="0"/>
        <v>1.7555555555555555</v>
      </c>
    </row>
    <row r="10" spans="1:9" x14ac:dyDescent="0.4">
      <c r="A10" s="48">
        <v>46085</v>
      </c>
      <c r="B10" s="47" t="s">
        <v>34</v>
      </c>
      <c r="C10" s="47" t="s">
        <v>29</v>
      </c>
      <c r="D10" s="3">
        <v>7</v>
      </c>
      <c r="E10" s="14">
        <v>0.8</v>
      </c>
      <c r="F10" s="50">
        <v>2.16</v>
      </c>
      <c r="G10" s="49">
        <v>22</v>
      </c>
      <c r="H10" s="50">
        <v>0.45</v>
      </c>
      <c r="I10" s="52">
        <f t="shared" si="0"/>
        <v>1.7777777777777779</v>
      </c>
    </row>
    <row r="11" spans="1:9" x14ac:dyDescent="0.4">
      <c r="A11" s="48">
        <v>46085</v>
      </c>
      <c r="B11" s="47" t="s">
        <v>34</v>
      </c>
      <c r="C11" s="47" t="s">
        <v>29</v>
      </c>
      <c r="D11" s="3">
        <v>8</v>
      </c>
      <c r="E11" s="14">
        <v>0.89</v>
      </c>
      <c r="F11" s="50">
        <v>2.16</v>
      </c>
      <c r="G11" s="49">
        <v>22</v>
      </c>
      <c r="H11" s="50">
        <v>0.45</v>
      </c>
      <c r="I11" s="52">
        <f t="shared" si="0"/>
        <v>1.9777777777777779</v>
      </c>
    </row>
    <row r="12" spans="1:9" x14ac:dyDescent="0.4">
      <c r="A12" s="48">
        <v>46085</v>
      </c>
      <c r="B12" s="47" t="s">
        <v>34</v>
      </c>
      <c r="C12" s="47" t="s">
        <v>29</v>
      </c>
      <c r="D12" s="3">
        <v>9</v>
      </c>
      <c r="E12" s="14">
        <v>0.79</v>
      </c>
      <c r="F12" s="50">
        <v>2.16</v>
      </c>
      <c r="G12" s="49">
        <v>22</v>
      </c>
      <c r="H12" s="50">
        <v>0.45</v>
      </c>
      <c r="I12" s="52">
        <f t="shared" si="0"/>
        <v>1.7555555555555555</v>
      </c>
    </row>
    <row r="13" spans="1:9" x14ac:dyDescent="0.4">
      <c r="A13" s="48">
        <v>46085</v>
      </c>
      <c r="B13" s="47" t="s">
        <v>34</v>
      </c>
      <c r="C13" s="47" t="s">
        <v>29</v>
      </c>
      <c r="D13" s="3">
        <v>10</v>
      </c>
      <c r="E13" s="14">
        <v>1.03</v>
      </c>
      <c r="F13" s="50">
        <v>2.15</v>
      </c>
      <c r="G13" s="49">
        <v>22</v>
      </c>
      <c r="H13" s="50">
        <v>0.45</v>
      </c>
      <c r="I13" s="52">
        <f t="shared" si="0"/>
        <v>2.2888888888888888</v>
      </c>
    </row>
    <row r="14" spans="1:9" x14ac:dyDescent="0.4">
      <c r="A14" s="48">
        <v>46085</v>
      </c>
      <c r="B14" s="47" t="s">
        <v>34</v>
      </c>
      <c r="C14" s="47" t="s">
        <v>29</v>
      </c>
      <c r="D14" s="3">
        <v>11</v>
      </c>
      <c r="E14" s="14">
        <v>0.9</v>
      </c>
      <c r="F14" s="50">
        <v>2.16</v>
      </c>
      <c r="G14" s="49">
        <v>22</v>
      </c>
      <c r="H14" s="50">
        <v>0.45</v>
      </c>
      <c r="I14" s="52">
        <f t="shared" si="0"/>
        <v>2</v>
      </c>
    </row>
    <row r="15" spans="1:9" x14ac:dyDescent="0.4">
      <c r="A15" s="48">
        <v>46085</v>
      </c>
      <c r="B15" s="47" t="s">
        <v>34</v>
      </c>
      <c r="C15" s="47" t="s">
        <v>29</v>
      </c>
      <c r="D15" s="3">
        <v>12</v>
      </c>
      <c r="E15" s="14">
        <v>0.91</v>
      </c>
      <c r="F15" s="50">
        <v>2.16</v>
      </c>
      <c r="G15" s="49">
        <v>22</v>
      </c>
      <c r="H15" s="50">
        <v>0.45</v>
      </c>
      <c r="I15" s="52">
        <f t="shared" si="0"/>
        <v>2.0222222222222221</v>
      </c>
    </row>
    <row r="16" spans="1:9" x14ac:dyDescent="0.4">
      <c r="A16" s="48">
        <v>46085</v>
      </c>
      <c r="B16" s="47" t="s">
        <v>34</v>
      </c>
      <c r="C16" s="47" t="s">
        <v>29</v>
      </c>
      <c r="D16" s="3">
        <v>13</v>
      </c>
      <c r="E16" s="14">
        <v>0.85</v>
      </c>
      <c r="F16" s="50">
        <v>2.17</v>
      </c>
      <c r="G16" s="49">
        <v>22</v>
      </c>
      <c r="H16" s="50">
        <v>0.45</v>
      </c>
      <c r="I16" s="52">
        <f t="shared" si="0"/>
        <v>1.8888888888888888</v>
      </c>
    </row>
    <row r="17" spans="1:9" x14ac:dyDescent="0.4">
      <c r="A17" s="48">
        <v>46085</v>
      </c>
      <c r="B17" s="47" t="s">
        <v>34</v>
      </c>
      <c r="C17" s="47" t="s">
        <v>29</v>
      </c>
      <c r="D17" s="3">
        <v>14</v>
      </c>
      <c r="E17" s="14">
        <v>0.98</v>
      </c>
      <c r="F17" s="50">
        <v>2.16</v>
      </c>
      <c r="G17" s="49">
        <v>22</v>
      </c>
      <c r="H17" s="50">
        <v>0.45</v>
      </c>
      <c r="I17" s="52">
        <f t="shared" si="0"/>
        <v>2.1777777777777776</v>
      </c>
    </row>
    <row r="18" spans="1:9" x14ac:dyDescent="0.4">
      <c r="A18" s="48">
        <v>46085</v>
      </c>
      <c r="B18" s="47" t="s">
        <v>34</v>
      </c>
      <c r="C18" s="47" t="s">
        <v>29</v>
      </c>
      <c r="D18" s="3">
        <v>15</v>
      </c>
      <c r="E18" s="14">
        <v>0.87</v>
      </c>
      <c r="F18" s="50">
        <v>2.15</v>
      </c>
      <c r="G18" s="49">
        <v>22</v>
      </c>
      <c r="H18" s="50">
        <v>0.45</v>
      </c>
      <c r="I18" s="52">
        <f t="shared" si="0"/>
        <v>1.9333333333333333</v>
      </c>
    </row>
    <row r="19" spans="1:9" x14ac:dyDescent="0.4">
      <c r="A19" s="48">
        <v>46085</v>
      </c>
      <c r="B19" s="47" t="s">
        <v>34</v>
      </c>
      <c r="C19" s="47" t="s">
        <v>29</v>
      </c>
      <c r="D19" s="3">
        <v>16</v>
      </c>
      <c r="E19" s="64" t="s">
        <v>35</v>
      </c>
      <c r="F19" s="65"/>
      <c r="G19" s="49">
        <v>22</v>
      </c>
      <c r="H19" s="50">
        <v>0.45</v>
      </c>
      <c r="I19" s="52" t="e">
        <f t="shared" si="0"/>
        <v>#VALUE!</v>
      </c>
    </row>
    <row r="20" spans="1:9" x14ac:dyDescent="0.4">
      <c r="A20" s="48">
        <v>46085</v>
      </c>
      <c r="B20" s="47" t="s">
        <v>34</v>
      </c>
      <c r="C20" s="47" t="s">
        <v>29</v>
      </c>
      <c r="D20" s="3">
        <v>17</v>
      </c>
      <c r="E20" s="64" t="s">
        <v>35</v>
      </c>
      <c r="F20" s="65"/>
      <c r="G20" s="49">
        <v>22</v>
      </c>
      <c r="H20" s="50">
        <v>0.45</v>
      </c>
      <c r="I20" s="52" t="e">
        <f t="shared" si="0"/>
        <v>#VALUE!</v>
      </c>
    </row>
    <row r="21" spans="1:9" x14ac:dyDescent="0.4">
      <c r="A21" s="48">
        <v>46085</v>
      </c>
      <c r="B21" s="47" t="s">
        <v>34</v>
      </c>
      <c r="C21" s="47" t="s">
        <v>29</v>
      </c>
      <c r="D21" s="3">
        <v>18</v>
      </c>
      <c r="E21" s="64" t="s">
        <v>35</v>
      </c>
      <c r="F21" s="65"/>
      <c r="G21" s="49">
        <v>22</v>
      </c>
      <c r="H21" s="50">
        <v>0.45</v>
      </c>
      <c r="I21" s="52" t="e">
        <f t="shared" si="0"/>
        <v>#VALUE!</v>
      </c>
    </row>
    <row r="22" spans="1:9" x14ac:dyDescent="0.4">
      <c r="A22" s="48">
        <v>46085</v>
      </c>
      <c r="B22" s="47" t="s">
        <v>34</v>
      </c>
      <c r="C22" s="47" t="s">
        <v>29</v>
      </c>
      <c r="D22" s="3">
        <v>19</v>
      </c>
      <c r="E22" s="64" t="s">
        <v>35</v>
      </c>
      <c r="F22" s="65"/>
      <c r="G22" s="49">
        <v>22</v>
      </c>
      <c r="H22" s="50">
        <v>0.45</v>
      </c>
      <c r="I22" s="52" t="e">
        <f t="shared" si="0"/>
        <v>#VALUE!</v>
      </c>
    </row>
    <row r="23" spans="1:9" x14ac:dyDescent="0.4">
      <c r="A23" s="48">
        <v>46085</v>
      </c>
      <c r="B23" s="47" t="s">
        <v>34</v>
      </c>
      <c r="C23" s="47" t="s">
        <v>29</v>
      </c>
      <c r="D23" s="3">
        <v>20</v>
      </c>
      <c r="E23" s="64" t="s">
        <v>35</v>
      </c>
      <c r="F23" s="65"/>
      <c r="G23" s="49">
        <v>22</v>
      </c>
      <c r="H23" s="50">
        <v>0.45</v>
      </c>
      <c r="I23" s="52" t="e">
        <f t="shared" si="0"/>
        <v>#VALUE!</v>
      </c>
    </row>
    <row r="24" spans="1:9" x14ac:dyDescent="0.4">
      <c r="A24" s="48">
        <v>46085</v>
      </c>
      <c r="B24" s="47" t="s">
        <v>34</v>
      </c>
      <c r="C24" s="47" t="s">
        <v>29</v>
      </c>
      <c r="D24" s="3">
        <v>21</v>
      </c>
      <c r="E24" s="64" t="s">
        <v>35</v>
      </c>
      <c r="F24" s="65"/>
      <c r="G24" s="49">
        <v>22</v>
      </c>
      <c r="H24" s="50">
        <v>0.45</v>
      </c>
      <c r="I24" s="52" t="e">
        <f t="shared" si="0"/>
        <v>#VALUE!</v>
      </c>
    </row>
    <row r="25" spans="1:9" x14ac:dyDescent="0.4">
      <c r="A25" s="48">
        <v>46085</v>
      </c>
      <c r="B25" s="47" t="s">
        <v>34</v>
      </c>
      <c r="C25" s="47" t="s">
        <v>29</v>
      </c>
      <c r="D25" s="3">
        <v>22</v>
      </c>
      <c r="E25" s="14">
        <v>0.96</v>
      </c>
      <c r="F25" s="50">
        <v>2.15</v>
      </c>
      <c r="G25" s="49">
        <v>22</v>
      </c>
      <c r="H25" s="50">
        <v>0.45</v>
      </c>
      <c r="I25" s="52">
        <f t="shared" si="0"/>
        <v>2.1333333333333333</v>
      </c>
    </row>
    <row r="26" spans="1:9" x14ac:dyDescent="0.4">
      <c r="A26" s="48">
        <v>46085</v>
      </c>
      <c r="B26" s="47" t="s">
        <v>34</v>
      </c>
      <c r="C26" s="47" t="s">
        <v>29</v>
      </c>
      <c r="D26" s="3">
        <v>23</v>
      </c>
      <c r="E26" s="14">
        <v>0.8</v>
      </c>
      <c r="F26" s="50">
        <v>2.16</v>
      </c>
      <c r="G26" s="49">
        <v>22</v>
      </c>
      <c r="H26" s="50">
        <v>0.45</v>
      </c>
      <c r="I26" s="52">
        <f t="shared" si="0"/>
        <v>1.7777777777777779</v>
      </c>
    </row>
    <row r="27" spans="1:9" x14ac:dyDescent="0.4">
      <c r="A27" s="48">
        <v>46085</v>
      </c>
      <c r="B27" s="47" t="s">
        <v>34</v>
      </c>
      <c r="C27" s="47" t="s">
        <v>29</v>
      </c>
      <c r="D27" s="3">
        <v>24</v>
      </c>
      <c r="E27" s="14">
        <v>0.88</v>
      </c>
      <c r="F27" s="50">
        <v>2.15</v>
      </c>
      <c r="G27" s="49">
        <v>22</v>
      </c>
      <c r="H27" s="50">
        <v>0.45</v>
      </c>
      <c r="I27" s="52">
        <f t="shared" si="0"/>
        <v>1.9555555555555555</v>
      </c>
    </row>
    <row r="28" spans="1:9" x14ac:dyDescent="0.4">
      <c r="A28" s="48">
        <v>46085</v>
      </c>
      <c r="B28" s="47" t="s">
        <v>34</v>
      </c>
      <c r="C28" s="47" t="s">
        <v>29</v>
      </c>
      <c r="D28" s="3">
        <v>25</v>
      </c>
      <c r="E28" s="14">
        <v>0.83</v>
      </c>
      <c r="F28" s="50">
        <v>2.14</v>
      </c>
      <c r="G28" s="49">
        <v>22</v>
      </c>
      <c r="H28" s="50">
        <v>0.45</v>
      </c>
      <c r="I28" s="52">
        <f t="shared" si="0"/>
        <v>1.8444444444444443</v>
      </c>
    </row>
    <row r="29" spans="1:9" x14ac:dyDescent="0.4">
      <c r="A29" s="48">
        <v>46085</v>
      </c>
      <c r="B29" s="47" t="s">
        <v>34</v>
      </c>
      <c r="C29" s="47" t="s">
        <v>29</v>
      </c>
      <c r="D29" s="3">
        <v>26</v>
      </c>
      <c r="E29" s="14">
        <v>0.9</v>
      </c>
      <c r="F29" s="50">
        <v>2.15</v>
      </c>
      <c r="G29" s="49">
        <v>22</v>
      </c>
      <c r="H29" s="50">
        <v>0.45</v>
      </c>
      <c r="I29" s="52">
        <f t="shared" si="0"/>
        <v>2</v>
      </c>
    </row>
    <row r="30" spans="1:9" x14ac:dyDescent="0.4">
      <c r="A30" s="48">
        <v>46085</v>
      </c>
      <c r="B30" s="47" t="s">
        <v>34</v>
      </c>
      <c r="C30" s="47" t="s">
        <v>29</v>
      </c>
      <c r="D30" s="3">
        <v>27</v>
      </c>
      <c r="E30" s="14">
        <v>0.92</v>
      </c>
      <c r="F30" s="50">
        <v>2.14</v>
      </c>
      <c r="G30" s="49">
        <v>22</v>
      </c>
      <c r="H30" s="50">
        <v>0.45</v>
      </c>
      <c r="I30" s="52">
        <f t="shared" si="0"/>
        <v>2.0444444444444443</v>
      </c>
    </row>
    <row r="31" spans="1:9" x14ac:dyDescent="0.4">
      <c r="A31" s="48">
        <v>46085</v>
      </c>
      <c r="B31" s="47" t="s">
        <v>34</v>
      </c>
      <c r="C31" s="47" t="s">
        <v>29</v>
      </c>
      <c r="D31" s="3">
        <v>28</v>
      </c>
      <c r="E31" s="14">
        <v>0.9</v>
      </c>
      <c r="F31" s="50">
        <v>2.14</v>
      </c>
      <c r="G31" s="49">
        <v>22</v>
      </c>
      <c r="H31" s="50">
        <v>0.45</v>
      </c>
      <c r="I31" s="52">
        <f t="shared" si="0"/>
        <v>2</v>
      </c>
    </row>
    <row r="32" spans="1:9" x14ac:dyDescent="0.4">
      <c r="A32" s="48">
        <v>46085</v>
      </c>
      <c r="B32" s="47" t="s">
        <v>34</v>
      </c>
      <c r="C32" s="47" t="s">
        <v>29</v>
      </c>
      <c r="D32" s="3">
        <v>29</v>
      </c>
      <c r="E32" s="14">
        <v>0.93</v>
      </c>
      <c r="F32" s="50">
        <v>2.14</v>
      </c>
      <c r="G32" s="49">
        <v>22</v>
      </c>
      <c r="H32" s="50">
        <v>0.45</v>
      </c>
      <c r="I32" s="52">
        <f t="shared" si="0"/>
        <v>2.0666666666666669</v>
      </c>
    </row>
    <row r="33" spans="1:9" x14ac:dyDescent="0.4">
      <c r="A33" s="48">
        <v>46085</v>
      </c>
      <c r="B33" s="47" t="s">
        <v>34</v>
      </c>
      <c r="C33" s="47" t="s">
        <v>29</v>
      </c>
      <c r="D33" s="3">
        <v>30</v>
      </c>
      <c r="E33" s="14">
        <v>0.91</v>
      </c>
      <c r="F33" s="50">
        <v>2.15</v>
      </c>
      <c r="G33" s="49">
        <v>22</v>
      </c>
      <c r="H33" s="50">
        <v>0.45</v>
      </c>
      <c r="I33" s="52">
        <f t="shared" si="0"/>
        <v>2.0222222222222221</v>
      </c>
    </row>
    <row r="34" spans="1:9" x14ac:dyDescent="0.4">
      <c r="A34" s="48">
        <v>46085</v>
      </c>
      <c r="B34" s="47" t="s">
        <v>34</v>
      </c>
      <c r="C34" s="47" t="s">
        <v>29</v>
      </c>
      <c r="D34" s="3">
        <v>31</v>
      </c>
      <c r="E34" s="14">
        <v>0.96</v>
      </c>
      <c r="F34" s="50">
        <v>2.14</v>
      </c>
      <c r="G34" s="49">
        <v>22</v>
      </c>
      <c r="H34" s="50">
        <v>0.45</v>
      </c>
      <c r="I34" s="52">
        <f t="shared" si="0"/>
        <v>2.1333333333333333</v>
      </c>
    </row>
    <row r="35" spans="1:9" x14ac:dyDescent="0.4">
      <c r="A35" s="48">
        <v>46085</v>
      </c>
      <c r="B35" s="47" t="s">
        <v>34</v>
      </c>
      <c r="C35" s="47" t="s">
        <v>29</v>
      </c>
      <c r="D35" s="3">
        <v>32</v>
      </c>
      <c r="E35" s="14">
        <v>1.07</v>
      </c>
      <c r="F35" s="50">
        <v>2.15</v>
      </c>
      <c r="G35" s="49">
        <v>22</v>
      </c>
      <c r="H35" s="50">
        <v>0.45</v>
      </c>
      <c r="I35" s="52">
        <f t="shared" si="0"/>
        <v>2.3777777777777778</v>
      </c>
    </row>
    <row r="36" spans="1:9" x14ac:dyDescent="0.4">
      <c r="A36" s="48">
        <v>46085</v>
      </c>
      <c r="B36" s="47" t="s">
        <v>34</v>
      </c>
      <c r="C36" s="47" t="s">
        <v>29</v>
      </c>
      <c r="D36" s="3">
        <v>33</v>
      </c>
      <c r="E36" s="14">
        <v>0.89</v>
      </c>
      <c r="F36" s="50">
        <v>2.15</v>
      </c>
      <c r="G36" s="49">
        <v>22</v>
      </c>
      <c r="H36" s="50">
        <v>0.45</v>
      </c>
      <c r="I36" s="52">
        <f t="shared" si="0"/>
        <v>1.9777777777777779</v>
      </c>
    </row>
    <row r="37" spans="1:9" x14ac:dyDescent="0.4">
      <c r="A37" s="48">
        <v>46085</v>
      </c>
      <c r="B37" s="47" t="s">
        <v>34</v>
      </c>
      <c r="C37" s="47" t="s">
        <v>29</v>
      </c>
      <c r="D37" s="3">
        <v>34</v>
      </c>
      <c r="E37" s="14">
        <v>1.1399999999999999</v>
      </c>
      <c r="F37" s="50">
        <v>2.15</v>
      </c>
      <c r="G37" s="49">
        <v>22</v>
      </c>
      <c r="H37" s="50">
        <v>0.45</v>
      </c>
      <c r="I37" s="52">
        <f t="shared" si="0"/>
        <v>2.5333333333333332</v>
      </c>
    </row>
    <row r="38" spans="1:9" x14ac:dyDescent="0.4">
      <c r="A38" s="48">
        <v>46085</v>
      </c>
      <c r="B38" s="47" t="s">
        <v>34</v>
      </c>
      <c r="C38" s="47" t="s">
        <v>29</v>
      </c>
      <c r="D38" s="3">
        <v>35</v>
      </c>
      <c r="E38" s="14">
        <v>0.83</v>
      </c>
      <c r="F38" s="50">
        <v>2.15</v>
      </c>
      <c r="G38" s="49">
        <v>22</v>
      </c>
      <c r="H38" s="50">
        <v>0.45</v>
      </c>
      <c r="I38" s="52">
        <f t="shared" si="0"/>
        <v>1.8444444444444443</v>
      </c>
    </row>
    <row r="39" spans="1:9" x14ac:dyDescent="0.4">
      <c r="A39" s="48">
        <v>46085</v>
      </c>
      <c r="B39" s="47" t="s">
        <v>34</v>
      </c>
      <c r="C39" s="47" t="s">
        <v>29</v>
      </c>
      <c r="D39" s="3">
        <v>36</v>
      </c>
      <c r="E39" s="14">
        <v>1.02</v>
      </c>
      <c r="F39" s="50">
        <v>2.15</v>
      </c>
      <c r="G39" s="49">
        <v>22</v>
      </c>
      <c r="H39" s="50">
        <v>0.45</v>
      </c>
      <c r="I39" s="52">
        <f t="shared" si="0"/>
        <v>2.2666666666666666</v>
      </c>
    </row>
    <row r="40" spans="1:9" x14ac:dyDescent="0.4">
      <c r="A40" s="48">
        <v>46085</v>
      </c>
      <c r="B40" s="47" t="s">
        <v>34</v>
      </c>
      <c r="C40" s="47" t="s">
        <v>29</v>
      </c>
      <c r="D40" s="3">
        <v>37</v>
      </c>
      <c r="E40" s="14">
        <v>0.86</v>
      </c>
      <c r="F40" s="50">
        <v>2.15</v>
      </c>
      <c r="G40" s="49">
        <v>22</v>
      </c>
      <c r="H40" s="50">
        <v>0.45</v>
      </c>
      <c r="I40" s="52">
        <f t="shared" si="0"/>
        <v>1.911111111111111</v>
      </c>
    </row>
    <row r="41" spans="1:9" x14ac:dyDescent="0.4">
      <c r="A41" s="48">
        <v>46085</v>
      </c>
      <c r="B41" s="47" t="s">
        <v>34</v>
      </c>
      <c r="C41" s="4" t="s">
        <v>19</v>
      </c>
      <c r="D41" s="3">
        <v>38</v>
      </c>
      <c r="E41" s="6">
        <v>0.87</v>
      </c>
      <c r="F41" s="51">
        <v>2.14</v>
      </c>
      <c r="G41" s="7">
        <v>21</v>
      </c>
      <c r="H41" s="8">
        <v>0.45</v>
      </c>
      <c r="I41" s="52">
        <f t="shared" si="0"/>
        <v>1.9333333333333333</v>
      </c>
    </row>
    <row r="42" spans="1:9" x14ac:dyDescent="0.4">
      <c r="A42" s="48">
        <v>46085</v>
      </c>
      <c r="B42" s="47" t="s">
        <v>34</v>
      </c>
      <c r="C42" s="4" t="s">
        <v>19</v>
      </c>
      <c r="D42" s="3">
        <v>39</v>
      </c>
      <c r="E42" s="6">
        <v>0.93</v>
      </c>
      <c r="F42" s="51">
        <v>2.15</v>
      </c>
      <c r="G42" s="7">
        <v>21</v>
      </c>
      <c r="H42" s="8">
        <v>0.45</v>
      </c>
      <c r="I42" s="52">
        <f t="shared" si="0"/>
        <v>2.0666666666666669</v>
      </c>
    </row>
    <row r="43" spans="1:9" x14ac:dyDescent="0.4">
      <c r="A43" s="48">
        <v>46085</v>
      </c>
      <c r="B43" s="47" t="s">
        <v>34</v>
      </c>
      <c r="C43" s="4" t="s">
        <v>19</v>
      </c>
      <c r="D43" s="3">
        <v>40</v>
      </c>
      <c r="E43" s="64" t="s">
        <v>35</v>
      </c>
      <c r="F43" s="65"/>
      <c r="G43" s="7">
        <v>21</v>
      </c>
      <c r="H43" s="8">
        <v>0.45</v>
      </c>
      <c r="I43" s="52" t="e">
        <f t="shared" si="0"/>
        <v>#VALUE!</v>
      </c>
    </row>
    <row r="44" spans="1:9" x14ac:dyDescent="0.4">
      <c r="A44" s="48">
        <v>46085</v>
      </c>
      <c r="B44" s="47" t="s">
        <v>34</v>
      </c>
      <c r="C44" s="4" t="s">
        <v>19</v>
      </c>
      <c r="D44" s="3">
        <v>41</v>
      </c>
      <c r="E44" s="64" t="s">
        <v>35</v>
      </c>
      <c r="F44" s="65"/>
      <c r="G44" s="7">
        <v>21</v>
      </c>
      <c r="H44" s="8">
        <v>0.45</v>
      </c>
      <c r="I44" s="52" t="e">
        <f t="shared" si="0"/>
        <v>#VALUE!</v>
      </c>
    </row>
    <row r="45" spans="1:9" x14ac:dyDescent="0.4">
      <c r="A45" s="48">
        <v>46085</v>
      </c>
      <c r="B45" s="47" t="s">
        <v>34</v>
      </c>
      <c r="C45" s="4" t="s">
        <v>19</v>
      </c>
      <c r="D45" s="3">
        <v>42</v>
      </c>
      <c r="E45" s="64" t="s">
        <v>35</v>
      </c>
      <c r="F45" s="65"/>
      <c r="G45" s="7">
        <v>21</v>
      </c>
      <c r="H45" s="8">
        <v>0.45</v>
      </c>
      <c r="I45" s="52" t="e">
        <f t="shared" si="0"/>
        <v>#VALUE!</v>
      </c>
    </row>
    <row r="46" spans="1:9" x14ac:dyDescent="0.4">
      <c r="A46" s="48">
        <v>46085</v>
      </c>
      <c r="B46" s="47" t="s">
        <v>34</v>
      </c>
      <c r="C46" s="4" t="s">
        <v>19</v>
      </c>
      <c r="D46" s="3">
        <v>43</v>
      </c>
      <c r="E46" s="64" t="s">
        <v>35</v>
      </c>
      <c r="F46" s="65"/>
      <c r="G46" s="7">
        <v>21</v>
      </c>
      <c r="H46" s="8">
        <v>0.45</v>
      </c>
      <c r="I46" s="52" t="e">
        <f t="shared" si="0"/>
        <v>#VALUE!</v>
      </c>
    </row>
    <row r="47" spans="1:9" x14ac:dyDescent="0.4">
      <c r="A47" s="48">
        <v>46085</v>
      </c>
      <c r="B47" s="47" t="s">
        <v>34</v>
      </c>
      <c r="C47" s="4" t="s">
        <v>19</v>
      </c>
      <c r="D47" s="3">
        <v>44</v>
      </c>
      <c r="E47" s="64" t="s">
        <v>35</v>
      </c>
      <c r="F47" s="65"/>
      <c r="G47" s="7">
        <v>21</v>
      </c>
      <c r="H47" s="8">
        <v>0.45</v>
      </c>
      <c r="I47" s="52" t="e">
        <f t="shared" si="0"/>
        <v>#VALUE!</v>
      </c>
    </row>
    <row r="48" spans="1:9" x14ac:dyDescent="0.4">
      <c r="A48" s="48">
        <v>46085</v>
      </c>
      <c r="B48" s="47" t="s">
        <v>34</v>
      </c>
      <c r="C48" s="4" t="s">
        <v>19</v>
      </c>
      <c r="D48" s="3">
        <v>45</v>
      </c>
      <c r="E48" s="64" t="s">
        <v>35</v>
      </c>
      <c r="F48" s="65"/>
      <c r="G48" s="7">
        <v>21</v>
      </c>
      <c r="H48" s="8">
        <v>0.45</v>
      </c>
      <c r="I48" s="52" t="e">
        <f t="shared" si="0"/>
        <v>#VALUE!</v>
      </c>
    </row>
    <row r="49" spans="1:9" x14ac:dyDescent="0.4">
      <c r="A49" s="48">
        <v>46085</v>
      </c>
      <c r="B49" s="47" t="s">
        <v>34</v>
      </c>
      <c r="C49" s="4" t="s">
        <v>19</v>
      </c>
      <c r="D49" s="3">
        <v>46</v>
      </c>
      <c r="E49" s="6">
        <v>1.0900000000000001</v>
      </c>
      <c r="F49" s="51">
        <v>2.15</v>
      </c>
      <c r="G49" s="7">
        <v>21</v>
      </c>
      <c r="H49" s="8">
        <v>0.45</v>
      </c>
      <c r="I49" s="52">
        <f t="shared" si="0"/>
        <v>2.4222222222222225</v>
      </c>
    </row>
    <row r="50" spans="1:9" x14ac:dyDescent="0.4">
      <c r="A50" s="48">
        <v>46085</v>
      </c>
      <c r="B50" s="47" t="s">
        <v>34</v>
      </c>
      <c r="C50" s="4" t="s">
        <v>19</v>
      </c>
      <c r="D50" s="3">
        <v>47</v>
      </c>
      <c r="E50" s="6">
        <v>0.85</v>
      </c>
      <c r="F50" s="51">
        <v>2.15</v>
      </c>
      <c r="G50" s="7">
        <v>21</v>
      </c>
      <c r="H50" s="8">
        <v>0.45</v>
      </c>
      <c r="I50" s="52">
        <f t="shared" si="0"/>
        <v>1.8888888888888888</v>
      </c>
    </row>
    <row r="51" spans="1:9" x14ac:dyDescent="0.4">
      <c r="A51" s="48">
        <v>46085</v>
      </c>
      <c r="B51" s="47" t="s">
        <v>34</v>
      </c>
      <c r="C51" s="4" t="s">
        <v>19</v>
      </c>
      <c r="D51" s="3">
        <v>48</v>
      </c>
      <c r="E51" s="6">
        <v>0.93</v>
      </c>
      <c r="F51" s="51">
        <v>2.15</v>
      </c>
      <c r="G51" s="7">
        <v>21</v>
      </c>
      <c r="H51" s="8">
        <v>0.45</v>
      </c>
      <c r="I51" s="52">
        <f t="shared" si="0"/>
        <v>2.0666666666666669</v>
      </c>
    </row>
    <row r="52" spans="1:9" x14ac:dyDescent="0.4">
      <c r="A52" s="48">
        <v>46085</v>
      </c>
      <c r="B52" s="47" t="s">
        <v>34</v>
      </c>
      <c r="C52" s="4" t="s">
        <v>19</v>
      </c>
      <c r="D52" s="3">
        <v>49</v>
      </c>
      <c r="E52" s="6">
        <v>1.1000000000000001</v>
      </c>
      <c r="F52" s="51">
        <v>2.14</v>
      </c>
      <c r="G52" s="7">
        <v>21</v>
      </c>
      <c r="H52" s="8">
        <v>0.45</v>
      </c>
      <c r="I52" s="52">
        <f t="shared" si="0"/>
        <v>2.4444444444444446</v>
      </c>
    </row>
    <row r="53" spans="1:9" x14ac:dyDescent="0.4">
      <c r="A53" s="48">
        <v>46085</v>
      </c>
      <c r="B53" s="47" t="s">
        <v>34</v>
      </c>
      <c r="C53" s="4" t="s">
        <v>19</v>
      </c>
      <c r="D53" s="3">
        <v>50</v>
      </c>
      <c r="E53" s="6">
        <v>0.89</v>
      </c>
      <c r="F53" s="51">
        <v>2.15</v>
      </c>
      <c r="G53" s="7">
        <v>21</v>
      </c>
      <c r="H53" s="8">
        <v>0.45</v>
      </c>
      <c r="I53" s="52">
        <f t="shared" si="0"/>
        <v>1.9777777777777779</v>
      </c>
    </row>
    <row r="54" spans="1:9" x14ac:dyDescent="0.4">
      <c r="A54" s="48">
        <v>46085</v>
      </c>
      <c r="B54" s="47" t="s">
        <v>34</v>
      </c>
      <c r="C54" s="4" t="s">
        <v>19</v>
      </c>
      <c r="D54" s="3">
        <v>51</v>
      </c>
      <c r="E54" s="6">
        <v>0.73</v>
      </c>
      <c r="F54" s="51">
        <v>2.16</v>
      </c>
      <c r="G54" s="7">
        <v>21</v>
      </c>
      <c r="H54" s="8">
        <v>0.45</v>
      </c>
      <c r="I54" s="52">
        <f t="shared" si="0"/>
        <v>1.6222222222222222</v>
      </c>
    </row>
    <row r="55" spans="1:9" x14ac:dyDescent="0.4">
      <c r="A55" s="48">
        <v>46085</v>
      </c>
      <c r="B55" s="47" t="s">
        <v>34</v>
      </c>
      <c r="C55" s="4" t="s">
        <v>19</v>
      </c>
      <c r="D55" s="3">
        <v>52</v>
      </c>
      <c r="E55" s="6">
        <v>0.86</v>
      </c>
      <c r="F55" s="51">
        <v>2.15</v>
      </c>
      <c r="G55" s="7">
        <v>21</v>
      </c>
      <c r="H55" s="8">
        <v>0.45</v>
      </c>
      <c r="I55" s="52">
        <f t="shared" si="0"/>
        <v>1.911111111111111</v>
      </c>
    </row>
    <row r="56" spans="1:9" x14ac:dyDescent="0.4">
      <c r="A56" s="48">
        <v>46085</v>
      </c>
      <c r="B56" s="47" t="s">
        <v>34</v>
      </c>
      <c r="C56" s="4" t="s">
        <v>19</v>
      </c>
      <c r="D56" s="3">
        <v>53</v>
      </c>
      <c r="E56" s="6">
        <v>0.77</v>
      </c>
      <c r="F56" s="51">
        <v>2.15</v>
      </c>
      <c r="G56" s="7">
        <v>21</v>
      </c>
      <c r="H56" s="8">
        <v>0.45</v>
      </c>
      <c r="I56" s="52">
        <f t="shared" si="0"/>
        <v>1.711111111111111</v>
      </c>
    </row>
    <row r="57" spans="1:9" x14ac:dyDescent="0.4">
      <c r="A57" s="48">
        <v>46085</v>
      </c>
      <c r="B57" s="47" t="s">
        <v>34</v>
      </c>
      <c r="C57" s="4" t="s">
        <v>19</v>
      </c>
      <c r="D57" s="3">
        <v>54</v>
      </c>
      <c r="E57" s="6">
        <v>0.87</v>
      </c>
      <c r="F57" s="51">
        <v>2.15</v>
      </c>
      <c r="G57" s="7">
        <v>21</v>
      </c>
      <c r="H57" s="8">
        <v>0.45</v>
      </c>
      <c r="I57" s="52">
        <f t="shared" si="0"/>
        <v>1.9333333333333333</v>
      </c>
    </row>
    <row r="58" spans="1:9" x14ac:dyDescent="0.4">
      <c r="A58" s="48">
        <v>46085</v>
      </c>
      <c r="B58" s="47" t="s">
        <v>34</v>
      </c>
      <c r="C58" s="4" t="s">
        <v>19</v>
      </c>
      <c r="D58" s="3">
        <v>55</v>
      </c>
      <c r="E58" s="6">
        <v>0.91</v>
      </c>
      <c r="F58" s="51">
        <v>2.15</v>
      </c>
      <c r="G58" s="7">
        <v>21</v>
      </c>
      <c r="H58" s="8">
        <v>0.45</v>
      </c>
      <c r="I58" s="52">
        <f t="shared" si="0"/>
        <v>2.0222222222222221</v>
      </c>
    </row>
    <row r="59" spans="1:9" x14ac:dyDescent="0.4">
      <c r="A59" s="58" t="s">
        <v>15</v>
      </c>
      <c r="B59" s="59"/>
      <c r="C59" s="59"/>
      <c r="D59" s="60"/>
      <c r="E59" s="6">
        <f>AVERAGE(E41:E58)</f>
        <v>0.8999999999999998</v>
      </c>
      <c r="F59" s="6">
        <f>AVERAGE(F41:F58)</f>
        <v>2.1491666666666664</v>
      </c>
      <c r="G59" s="8"/>
      <c r="H59" s="8"/>
      <c r="I59" s="52" t="e">
        <f t="shared" si="0"/>
        <v>#DIV/0!</v>
      </c>
    </row>
    <row r="60" spans="1:9" x14ac:dyDescent="0.4">
      <c r="A60" s="58" t="s">
        <v>16</v>
      </c>
      <c r="B60" s="59"/>
      <c r="C60" s="59"/>
      <c r="D60" s="60"/>
      <c r="E60" s="6">
        <f>MAX(E41:E58)</f>
        <v>1.1000000000000001</v>
      </c>
      <c r="F60" s="6">
        <f>MAX(F41:F58)</f>
        <v>2.16</v>
      </c>
      <c r="G60" s="7"/>
      <c r="H60" s="8"/>
      <c r="I60" s="52" t="e">
        <f t="shared" si="0"/>
        <v>#DIV/0!</v>
      </c>
    </row>
    <row r="61" spans="1:9" x14ac:dyDescent="0.4">
      <c r="A61" s="58" t="s">
        <v>17</v>
      </c>
      <c r="B61" s="59"/>
      <c r="C61" s="59"/>
      <c r="D61" s="60"/>
      <c r="E61" s="6">
        <f>MIN(E41:E58)</f>
        <v>0.73</v>
      </c>
      <c r="F61" s="6">
        <f>MIN(F41:F58)</f>
        <v>2.14</v>
      </c>
      <c r="G61" s="7"/>
      <c r="H61" s="8"/>
      <c r="I61" s="52" t="e">
        <f t="shared" si="0"/>
        <v>#DIV/0!</v>
      </c>
    </row>
    <row r="62" spans="1:9" ht="141.6" customHeight="1" x14ac:dyDescent="0.4">
      <c r="A62" s="1" t="s">
        <v>9</v>
      </c>
      <c r="B62" s="61" t="s">
        <v>64</v>
      </c>
      <c r="C62" s="62"/>
      <c r="D62" s="62"/>
      <c r="E62" s="63"/>
      <c r="F62" s="5" t="s">
        <v>10</v>
      </c>
      <c r="G62" s="62"/>
      <c r="H62" s="62"/>
      <c r="I62" s="63"/>
    </row>
    <row r="63" spans="1:9" ht="219.6" customHeight="1" x14ac:dyDescent="0.4">
      <c r="A63" s="5" t="s">
        <v>11</v>
      </c>
      <c r="B63" s="66"/>
      <c r="C63" s="62"/>
      <c r="D63" s="62"/>
      <c r="E63" s="63"/>
      <c r="F63" s="5"/>
      <c r="G63" s="54"/>
      <c r="H63" s="54"/>
      <c r="I63" s="55"/>
    </row>
    <row r="64" spans="1:9" x14ac:dyDescent="0.4">
      <c r="H64" s="16"/>
    </row>
    <row r="65" spans="8:8" x14ac:dyDescent="0.4">
      <c r="H65" s="16"/>
    </row>
    <row r="66" spans="8:8" x14ac:dyDescent="0.4">
      <c r="H66" s="16"/>
    </row>
    <row r="67" spans="8:8" x14ac:dyDescent="0.4">
      <c r="H67" s="16"/>
    </row>
  </sheetData>
  <autoFilter ref="A3:I58" xr:uid="{00000000-0009-0000-0000-000000000000}"/>
  <mergeCells count="20">
    <mergeCell ref="E46:F46"/>
    <mergeCell ref="E47:F47"/>
    <mergeCell ref="E48:F48"/>
    <mergeCell ref="B63:E63"/>
    <mergeCell ref="G63:I63"/>
    <mergeCell ref="D2:E2"/>
    <mergeCell ref="A59:D59"/>
    <mergeCell ref="A60:D60"/>
    <mergeCell ref="A61:D61"/>
    <mergeCell ref="B62:E62"/>
    <mergeCell ref="G62:I62"/>
    <mergeCell ref="E19:F19"/>
    <mergeCell ref="E20:F20"/>
    <mergeCell ref="E21:F21"/>
    <mergeCell ref="E22:F22"/>
    <mergeCell ref="E23:F23"/>
    <mergeCell ref="E24:F24"/>
    <mergeCell ref="E43:F43"/>
    <mergeCell ref="E44:F44"/>
    <mergeCell ref="E45:F4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81"/>
  <sheetViews>
    <sheetView tabSelected="1" zoomScale="85" zoomScaleNormal="85" workbookViewId="0">
      <selection activeCell="J4" sqref="J4"/>
    </sheetView>
  </sheetViews>
  <sheetFormatPr defaultColWidth="9" defaultRowHeight="15" x14ac:dyDescent="0.4"/>
  <cols>
    <col min="1" max="1" width="14.8984375" style="10" customWidth="1"/>
    <col min="2" max="2" width="17.5" style="10" bestFit="1" customWidth="1"/>
    <col min="3" max="3" width="14.19921875" style="10" bestFit="1" customWidth="1"/>
    <col min="4" max="4" width="10.69921875" style="10" bestFit="1" customWidth="1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24.09765625" style="10" customWidth="1"/>
    <col min="10" max="16384" width="9" style="10"/>
  </cols>
  <sheetData>
    <row r="1" spans="1:11" ht="18" thickBot="1" x14ac:dyDescent="0.45">
      <c r="J1"/>
    </row>
    <row r="2" spans="1:11" ht="45.6" customHeight="1" thickBot="1" x14ac:dyDescent="0.45">
      <c r="A2" s="43" t="s">
        <v>0</v>
      </c>
      <c r="B2" s="45" t="s">
        <v>65</v>
      </c>
      <c r="C2" s="43" t="s">
        <v>28</v>
      </c>
      <c r="D2" s="73" t="s">
        <v>61</v>
      </c>
      <c r="E2" s="74"/>
      <c r="F2" s="42" t="s">
        <v>5</v>
      </c>
      <c r="G2" s="44" t="s">
        <v>20</v>
      </c>
      <c r="H2" s="43" t="s">
        <v>6</v>
      </c>
      <c r="I2" s="42">
        <v>18</v>
      </c>
      <c r="J2"/>
      <c r="K2"/>
    </row>
    <row r="3" spans="1:11" ht="30" x14ac:dyDescent="0.4">
      <c r="A3" s="41" t="s">
        <v>7</v>
      </c>
      <c r="B3" s="41" t="s">
        <v>4</v>
      </c>
      <c r="C3" s="41" t="s">
        <v>12</v>
      </c>
      <c r="D3" s="41" t="s">
        <v>27</v>
      </c>
      <c r="E3" s="40" t="s">
        <v>3</v>
      </c>
      <c r="F3" s="38" t="s">
        <v>26</v>
      </c>
      <c r="G3" s="39" t="s">
        <v>25</v>
      </c>
      <c r="H3" s="38" t="s">
        <v>24</v>
      </c>
      <c r="I3" s="37" t="s">
        <v>14</v>
      </c>
      <c r="J3"/>
      <c r="K3"/>
    </row>
    <row r="4" spans="1:11" ht="17.399999999999999" x14ac:dyDescent="0.4">
      <c r="A4" s="36">
        <v>46085</v>
      </c>
      <c r="B4" s="35" t="s">
        <v>36</v>
      </c>
      <c r="C4" s="34" t="s">
        <v>23</v>
      </c>
      <c r="D4" s="33" t="s">
        <v>38</v>
      </c>
      <c r="E4" s="53">
        <v>12.92</v>
      </c>
      <c r="F4" s="53">
        <v>5.55</v>
      </c>
      <c r="G4" s="32">
        <v>22</v>
      </c>
      <c r="H4" s="31">
        <v>2.2999999999999998</v>
      </c>
      <c r="I4" s="30">
        <f t="shared" ref="I4:I21" si="0">F4/H4</f>
        <v>2.4130434782608696</v>
      </c>
      <c r="J4"/>
      <c r="K4"/>
    </row>
    <row r="5" spans="1:11" ht="17.399999999999999" x14ac:dyDescent="0.4">
      <c r="A5" s="36">
        <v>46085</v>
      </c>
      <c r="B5" s="35" t="s">
        <v>36</v>
      </c>
      <c r="C5" s="34" t="s">
        <v>23</v>
      </c>
      <c r="D5" s="33" t="s">
        <v>37</v>
      </c>
      <c r="E5" s="53">
        <v>12.91</v>
      </c>
      <c r="F5" s="53">
        <v>5.76</v>
      </c>
      <c r="G5" s="32">
        <v>22</v>
      </c>
      <c r="H5" s="31">
        <v>2.2999999999999998</v>
      </c>
      <c r="I5" s="30">
        <f t="shared" si="0"/>
        <v>2.5043478260869567</v>
      </c>
      <c r="J5"/>
      <c r="K5"/>
    </row>
    <row r="6" spans="1:11" ht="17.399999999999999" x14ac:dyDescent="0.4">
      <c r="A6" s="36">
        <v>46085</v>
      </c>
      <c r="B6" s="35" t="s">
        <v>36</v>
      </c>
      <c r="C6" s="34" t="s">
        <v>23</v>
      </c>
      <c r="D6" s="33" t="s">
        <v>39</v>
      </c>
      <c r="E6" s="53">
        <v>12.89</v>
      </c>
      <c r="F6" s="53">
        <v>5.87</v>
      </c>
      <c r="G6" s="32">
        <v>22</v>
      </c>
      <c r="H6" s="31">
        <v>2.2999999999999998</v>
      </c>
      <c r="I6" s="30">
        <f t="shared" si="0"/>
        <v>2.5521739130434784</v>
      </c>
      <c r="J6"/>
      <c r="K6"/>
    </row>
    <row r="7" spans="1:11" ht="17.399999999999999" x14ac:dyDescent="0.4">
      <c r="A7" s="36">
        <v>46085</v>
      </c>
      <c r="B7" s="35" t="s">
        <v>36</v>
      </c>
      <c r="C7" s="34" t="s">
        <v>23</v>
      </c>
      <c r="D7" s="33" t="s">
        <v>40</v>
      </c>
      <c r="E7" s="53">
        <v>12.89</v>
      </c>
      <c r="F7" s="53">
        <v>5.89</v>
      </c>
      <c r="G7" s="32">
        <v>22</v>
      </c>
      <c r="H7" s="31">
        <v>2.2999999999999998</v>
      </c>
      <c r="I7" s="30">
        <f t="shared" si="0"/>
        <v>2.5608695652173914</v>
      </c>
      <c r="J7"/>
      <c r="K7"/>
    </row>
    <row r="8" spans="1:11" ht="17.399999999999999" x14ac:dyDescent="0.4">
      <c r="A8" s="36">
        <v>46085</v>
      </c>
      <c r="B8" s="35" t="s">
        <v>36</v>
      </c>
      <c r="C8" s="34" t="s">
        <v>23</v>
      </c>
      <c r="D8" s="33" t="s">
        <v>41</v>
      </c>
      <c r="E8" s="53">
        <v>12.89</v>
      </c>
      <c r="F8" s="53">
        <v>5.96</v>
      </c>
      <c r="G8" s="32">
        <v>22</v>
      </c>
      <c r="H8" s="31">
        <v>2.2999999999999998</v>
      </c>
      <c r="I8" s="30">
        <f t="shared" si="0"/>
        <v>2.5913043478260871</v>
      </c>
      <c r="J8"/>
      <c r="K8"/>
    </row>
    <row r="9" spans="1:11" ht="17.399999999999999" x14ac:dyDescent="0.4">
      <c r="A9" s="36">
        <v>46085</v>
      </c>
      <c r="B9" s="35" t="s">
        <v>36</v>
      </c>
      <c r="C9" s="34" t="s">
        <v>23</v>
      </c>
      <c r="D9" s="33" t="s">
        <v>42</v>
      </c>
      <c r="E9" s="53">
        <v>12.89</v>
      </c>
      <c r="F9" s="53">
        <v>5.38</v>
      </c>
      <c r="G9" s="32">
        <v>22</v>
      </c>
      <c r="H9" s="31">
        <v>2.2999999999999998</v>
      </c>
      <c r="I9" s="30">
        <f t="shared" si="0"/>
        <v>2.339130434782609</v>
      </c>
      <c r="J9"/>
      <c r="K9"/>
    </row>
    <row r="10" spans="1:11" ht="17.399999999999999" x14ac:dyDescent="0.4">
      <c r="A10" s="36">
        <v>46085</v>
      </c>
      <c r="B10" s="35" t="s">
        <v>36</v>
      </c>
      <c r="C10" s="34" t="s">
        <v>23</v>
      </c>
      <c r="D10" s="33" t="s">
        <v>43</v>
      </c>
      <c r="E10" s="53">
        <v>12.89</v>
      </c>
      <c r="F10" s="53">
        <v>6.55</v>
      </c>
      <c r="G10" s="32">
        <v>22</v>
      </c>
      <c r="H10" s="31">
        <v>2.2999999999999998</v>
      </c>
      <c r="I10" s="30">
        <f t="shared" si="0"/>
        <v>2.847826086956522</v>
      </c>
      <c r="J10"/>
      <c r="K10"/>
    </row>
    <row r="11" spans="1:11" ht="17.399999999999999" x14ac:dyDescent="0.4">
      <c r="A11" s="36">
        <v>46085</v>
      </c>
      <c r="B11" s="35" t="s">
        <v>36</v>
      </c>
      <c r="C11" s="34" t="s">
        <v>23</v>
      </c>
      <c r="D11" s="33" t="s">
        <v>44</v>
      </c>
      <c r="E11" s="53">
        <v>12.88</v>
      </c>
      <c r="F11" s="53">
        <v>5.85</v>
      </c>
      <c r="G11" s="32">
        <v>22</v>
      </c>
      <c r="H11" s="31">
        <v>2.2999999999999998</v>
      </c>
      <c r="I11" s="30">
        <f t="shared" si="0"/>
        <v>2.5434782608695654</v>
      </c>
      <c r="J11"/>
      <c r="K11"/>
    </row>
    <row r="12" spans="1:11" ht="17.399999999999999" x14ac:dyDescent="0.4">
      <c r="A12" s="36">
        <v>46085</v>
      </c>
      <c r="B12" s="35" t="s">
        <v>36</v>
      </c>
      <c r="C12" s="34" t="s">
        <v>23</v>
      </c>
      <c r="D12" s="33" t="s">
        <v>45</v>
      </c>
      <c r="E12" s="53">
        <v>12.85</v>
      </c>
      <c r="F12" s="53">
        <v>6.65</v>
      </c>
      <c r="G12" s="32">
        <v>22</v>
      </c>
      <c r="H12" s="31">
        <v>2.2999999999999998</v>
      </c>
      <c r="I12" s="30">
        <f t="shared" si="0"/>
        <v>2.8913043478260874</v>
      </c>
      <c r="J12"/>
      <c r="K12"/>
    </row>
    <row r="13" spans="1:11" ht="17.399999999999999" x14ac:dyDescent="0.4">
      <c r="A13" s="36">
        <v>46085</v>
      </c>
      <c r="B13" s="35" t="s">
        <v>36</v>
      </c>
      <c r="C13" s="34" t="s">
        <v>23</v>
      </c>
      <c r="D13" s="33" t="s">
        <v>46</v>
      </c>
      <c r="E13" s="53">
        <v>12.87</v>
      </c>
      <c r="F13" s="53">
        <v>6.34</v>
      </c>
      <c r="G13" s="32">
        <v>22</v>
      </c>
      <c r="H13" s="31">
        <v>2.2999999999999998</v>
      </c>
      <c r="I13" s="30">
        <f t="shared" si="0"/>
        <v>2.7565217391304349</v>
      </c>
      <c r="J13"/>
      <c r="K13"/>
    </row>
    <row r="14" spans="1:11" ht="17.399999999999999" x14ac:dyDescent="0.4">
      <c r="A14" s="36">
        <v>46085</v>
      </c>
      <c r="B14" s="35" t="s">
        <v>36</v>
      </c>
      <c r="C14" s="34" t="s">
        <v>23</v>
      </c>
      <c r="D14" s="33" t="s">
        <v>47</v>
      </c>
      <c r="E14" s="53">
        <v>12.82</v>
      </c>
      <c r="F14" s="53">
        <v>6.36</v>
      </c>
      <c r="G14" s="32">
        <v>22</v>
      </c>
      <c r="H14" s="31">
        <v>2.2999999999999998</v>
      </c>
      <c r="I14" s="30">
        <f t="shared" si="0"/>
        <v>2.7652173913043483</v>
      </c>
      <c r="J14"/>
      <c r="K14"/>
    </row>
    <row r="15" spans="1:11" ht="17.399999999999999" x14ac:dyDescent="0.4">
      <c r="A15" s="36">
        <v>46085</v>
      </c>
      <c r="B15" s="35" t="s">
        <v>36</v>
      </c>
      <c r="C15" s="34" t="s">
        <v>23</v>
      </c>
      <c r="D15" s="33" t="s">
        <v>48</v>
      </c>
      <c r="E15" s="53">
        <v>12.84</v>
      </c>
      <c r="F15" s="53">
        <v>5.81</v>
      </c>
      <c r="G15" s="32">
        <v>22</v>
      </c>
      <c r="H15" s="31">
        <v>2.2999999999999998</v>
      </c>
      <c r="I15" s="30">
        <f t="shared" si="0"/>
        <v>2.526086956521739</v>
      </c>
      <c r="J15"/>
      <c r="K15"/>
    </row>
    <row r="16" spans="1:11" ht="17.399999999999999" x14ac:dyDescent="0.4">
      <c r="A16" s="36">
        <v>46085</v>
      </c>
      <c r="B16" s="35" t="s">
        <v>36</v>
      </c>
      <c r="C16" s="34" t="s">
        <v>23</v>
      </c>
      <c r="D16" s="33" t="s">
        <v>49</v>
      </c>
      <c r="E16" s="53">
        <v>12.88</v>
      </c>
      <c r="F16" s="53">
        <v>5.65</v>
      </c>
      <c r="G16" s="32">
        <v>22</v>
      </c>
      <c r="H16" s="31">
        <v>2.2999999999999998</v>
      </c>
      <c r="I16" s="30">
        <f t="shared" si="0"/>
        <v>2.456521739130435</v>
      </c>
      <c r="J16"/>
      <c r="K16"/>
    </row>
    <row r="17" spans="1:11" ht="17.399999999999999" x14ac:dyDescent="0.4">
      <c r="A17" s="36">
        <v>46085</v>
      </c>
      <c r="B17" s="35" t="s">
        <v>36</v>
      </c>
      <c r="C17" s="34" t="s">
        <v>23</v>
      </c>
      <c r="D17" s="33" t="s">
        <v>50</v>
      </c>
      <c r="E17" s="53">
        <v>12.87</v>
      </c>
      <c r="F17" s="53">
        <v>6.82</v>
      </c>
      <c r="G17" s="32">
        <v>22</v>
      </c>
      <c r="H17" s="31">
        <v>2.2999999999999998</v>
      </c>
      <c r="I17" s="30">
        <f t="shared" si="0"/>
        <v>2.965217391304348</v>
      </c>
      <c r="J17"/>
      <c r="K17"/>
    </row>
    <row r="18" spans="1:11" ht="17.399999999999999" x14ac:dyDescent="0.4">
      <c r="A18" s="36">
        <v>46085</v>
      </c>
      <c r="B18" s="35" t="s">
        <v>36</v>
      </c>
      <c r="C18" s="34" t="s">
        <v>23</v>
      </c>
      <c r="D18" s="33" t="s">
        <v>51</v>
      </c>
      <c r="E18" s="53">
        <v>12.85</v>
      </c>
      <c r="F18" s="53">
        <v>6.94</v>
      </c>
      <c r="G18" s="32">
        <v>22</v>
      </c>
      <c r="H18" s="31">
        <v>2.2999999999999998</v>
      </c>
      <c r="I18" s="30">
        <f t="shared" si="0"/>
        <v>3.0173913043478264</v>
      </c>
      <c r="J18"/>
      <c r="K18"/>
    </row>
    <row r="19" spans="1:11" ht="17.399999999999999" x14ac:dyDescent="0.4">
      <c r="A19" s="36">
        <v>46085</v>
      </c>
      <c r="B19" s="35" t="s">
        <v>36</v>
      </c>
      <c r="C19" s="34" t="s">
        <v>23</v>
      </c>
      <c r="D19" s="33" t="s">
        <v>52</v>
      </c>
      <c r="E19" s="53">
        <v>12.87</v>
      </c>
      <c r="F19" s="53">
        <v>6.5</v>
      </c>
      <c r="G19" s="32">
        <v>22</v>
      </c>
      <c r="H19" s="31">
        <v>2.2999999999999998</v>
      </c>
      <c r="I19" s="30">
        <f t="shared" si="0"/>
        <v>2.8260869565217392</v>
      </c>
      <c r="J19"/>
      <c r="K19"/>
    </row>
    <row r="20" spans="1:11" ht="17.399999999999999" x14ac:dyDescent="0.4">
      <c r="A20" s="36">
        <v>46085</v>
      </c>
      <c r="B20" s="35" t="s">
        <v>36</v>
      </c>
      <c r="C20" s="34" t="s">
        <v>23</v>
      </c>
      <c r="D20" s="33" t="s">
        <v>53</v>
      </c>
      <c r="E20" s="53">
        <v>12.88</v>
      </c>
      <c r="F20" s="53">
        <v>6.63</v>
      </c>
      <c r="G20" s="32">
        <v>22</v>
      </c>
      <c r="H20" s="31">
        <v>2.2999999999999998</v>
      </c>
      <c r="I20" s="30">
        <f t="shared" si="0"/>
        <v>2.8826086956521739</v>
      </c>
      <c r="J20"/>
      <c r="K20"/>
    </row>
    <row r="21" spans="1:11" ht="17.399999999999999" x14ac:dyDescent="0.4">
      <c r="A21" s="36">
        <v>46085</v>
      </c>
      <c r="B21" s="35" t="s">
        <v>36</v>
      </c>
      <c r="C21" s="34" t="s">
        <v>23</v>
      </c>
      <c r="D21" s="33" t="s">
        <v>54</v>
      </c>
      <c r="E21" s="53">
        <v>12.9</v>
      </c>
      <c r="F21" s="53">
        <v>5.98</v>
      </c>
      <c r="G21" s="32">
        <v>22</v>
      </c>
      <c r="H21" s="31">
        <v>2.2999999999999998</v>
      </c>
      <c r="I21" s="30">
        <f t="shared" si="0"/>
        <v>2.6000000000000005</v>
      </c>
      <c r="J21"/>
      <c r="K21"/>
    </row>
    <row r="22" spans="1:11" ht="17.399999999999999" x14ac:dyDescent="0.4">
      <c r="A22" s="75" t="s">
        <v>15</v>
      </c>
      <c r="B22" s="76"/>
      <c r="C22" s="76"/>
      <c r="D22" s="77"/>
      <c r="E22" s="29">
        <f>AVERAGE(E4:E21)</f>
        <v>12.877222222222223</v>
      </c>
      <c r="F22" s="29">
        <f>AVERAGE(F4:F21)</f>
        <v>6.1383333333333328</v>
      </c>
      <c r="G22" s="27"/>
      <c r="H22" s="27"/>
      <c r="I22" s="26">
        <f>AVERAGE(I4:I21)</f>
        <v>2.6688405797101451</v>
      </c>
      <c r="J22"/>
      <c r="K22"/>
    </row>
    <row r="23" spans="1:11" ht="17.399999999999999" x14ac:dyDescent="0.4">
      <c r="A23" s="75" t="s">
        <v>16</v>
      </c>
      <c r="B23" s="76"/>
      <c r="C23" s="76"/>
      <c r="D23" s="77"/>
      <c r="E23" s="29">
        <f>MAX(E4:E21)</f>
        <v>12.92</v>
      </c>
      <c r="F23" s="29">
        <f>MAX(F4:F21)</f>
        <v>6.94</v>
      </c>
      <c r="G23" s="28"/>
      <c r="H23" s="27"/>
      <c r="I23" s="26">
        <f>MAX(I4:I21)</f>
        <v>3.0173913043478264</v>
      </c>
      <c r="J23"/>
      <c r="K23"/>
    </row>
    <row r="24" spans="1:11" ht="17.399999999999999" x14ac:dyDescent="0.4">
      <c r="A24" s="75" t="s">
        <v>17</v>
      </c>
      <c r="B24" s="76"/>
      <c r="C24" s="76"/>
      <c r="D24" s="77"/>
      <c r="E24" s="29">
        <f>MIN(E4:E21)</f>
        <v>12.82</v>
      </c>
      <c r="F24" s="29">
        <f>MIN(F4:F21)</f>
        <v>5.38</v>
      </c>
      <c r="G24" s="28"/>
      <c r="H24" s="27"/>
      <c r="I24" s="26">
        <f>MIN(I4:I21)</f>
        <v>2.339130434782609</v>
      </c>
      <c r="J24"/>
      <c r="K24"/>
    </row>
    <row r="25" spans="1:11" ht="147.75" customHeight="1" x14ac:dyDescent="0.4">
      <c r="A25" s="25" t="s">
        <v>9</v>
      </c>
      <c r="B25" s="61" t="s">
        <v>60</v>
      </c>
      <c r="C25" s="62"/>
      <c r="D25" s="62"/>
      <c r="E25" s="63"/>
      <c r="F25" s="24" t="s">
        <v>10</v>
      </c>
      <c r="G25" s="67"/>
      <c r="H25" s="68"/>
      <c r="I25" s="69"/>
      <c r="J25"/>
      <c r="K25"/>
    </row>
    <row r="26" spans="1:11" ht="174.75" customHeight="1" x14ac:dyDescent="0.4">
      <c r="A26" s="24" t="s">
        <v>11</v>
      </c>
      <c r="B26" s="67"/>
      <c r="C26" s="68"/>
      <c r="D26" s="68"/>
      <c r="E26" s="69"/>
      <c r="F26" s="24"/>
      <c r="G26" s="70"/>
      <c r="H26" s="71"/>
      <c r="I26" s="72"/>
      <c r="J26"/>
      <c r="K26"/>
    </row>
    <row r="27" spans="1:11" ht="17.399999999999999" x14ac:dyDescent="0.4">
      <c r="H27" s="16"/>
      <c r="J27"/>
      <c r="K27"/>
    </row>
    <row r="28" spans="1:11" ht="17.399999999999999" x14ac:dyDescent="0.4">
      <c r="H28" s="16"/>
      <c r="J28"/>
      <c r="K28"/>
    </row>
    <row r="29" spans="1:11" ht="17.399999999999999" x14ac:dyDescent="0.4">
      <c r="H29" s="16"/>
      <c r="J29"/>
      <c r="K29"/>
    </row>
    <row r="30" spans="1:11" ht="17.399999999999999" x14ac:dyDescent="0.4">
      <c r="H30" s="16"/>
      <c r="J30"/>
      <c r="K30"/>
    </row>
    <row r="31" spans="1:11" ht="17.399999999999999" x14ac:dyDescent="0.4">
      <c r="J31"/>
      <c r="K31"/>
    </row>
    <row r="32" spans="1:11" ht="17.399999999999999" x14ac:dyDescent="0.4">
      <c r="J32"/>
      <c r="K32"/>
    </row>
    <row r="33" spans="10:11" ht="17.399999999999999" x14ac:dyDescent="0.4">
      <c r="J33"/>
      <c r="K33"/>
    </row>
    <row r="34" spans="10:11" ht="17.399999999999999" x14ac:dyDescent="0.4">
      <c r="J34"/>
      <c r="K34"/>
    </row>
    <row r="35" spans="10:11" ht="17.399999999999999" x14ac:dyDescent="0.4">
      <c r="J35"/>
      <c r="K35"/>
    </row>
    <row r="36" spans="10:11" ht="17.399999999999999" x14ac:dyDescent="0.4">
      <c r="J36"/>
      <c r="K36"/>
    </row>
    <row r="37" spans="10:11" ht="17.399999999999999" x14ac:dyDescent="0.4">
      <c r="J37"/>
      <c r="K37"/>
    </row>
    <row r="38" spans="10:11" ht="17.399999999999999" x14ac:dyDescent="0.4">
      <c r="J38"/>
      <c r="K38"/>
    </row>
    <row r="39" spans="10:11" ht="17.399999999999999" x14ac:dyDescent="0.4">
      <c r="J39"/>
      <c r="K39"/>
    </row>
    <row r="40" spans="10:11" ht="17.399999999999999" x14ac:dyDescent="0.4">
      <c r="J40"/>
      <c r="K40"/>
    </row>
    <row r="41" spans="10:11" ht="17.399999999999999" x14ac:dyDescent="0.4">
      <c r="J41"/>
      <c r="K41"/>
    </row>
    <row r="42" spans="10:11" ht="17.399999999999999" x14ac:dyDescent="0.4">
      <c r="J42"/>
      <c r="K42"/>
    </row>
    <row r="43" spans="10:11" ht="17.399999999999999" x14ac:dyDescent="0.4">
      <c r="J43"/>
      <c r="K43"/>
    </row>
    <row r="44" spans="10:11" ht="17.399999999999999" x14ac:dyDescent="0.4">
      <c r="J44"/>
      <c r="K44"/>
    </row>
    <row r="45" spans="10:11" ht="17.399999999999999" x14ac:dyDescent="0.4">
      <c r="J45"/>
      <c r="K45"/>
    </row>
    <row r="46" spans="10:11" ht="17.399999999999999" x14ac:dyDescent="0.4">
      <c r="J46"/>
      <c r="K46"/>
    </row>
    <row r="47" spans="10:11" ht="17.399999999999999" x14ac:dyDescent="0.4">
      <c r="J47"/>
      <c r="K47"/>
    </row>
    <row r="48" spans="10:11" ht="17.399999999999999" x14ac:dyDescent="0.4">
      <c r="J48"/>
      <c r="K48"/>
    </row>
    <row r="49" spans="10:11" ht="17.399999999999999" x14ac:dyDescent="0.4">
      <c r="J49"/>
      <c r="K49"/>
    </row>
    <row r="50" spans="10:11" ht="17.399999999999999" x14ac:dyDescent="0.4">
      <c r="J50"/>
      <c r="K50"/>
    </row>
    <row r="51" spans="10:11" ht="17.399999999999999" x14ac:dyDescent="0.4">
      <c r="J51"/>
      <c r="K51"/>
    </row>
    <row r="52" spans="10:11" ht="17.399999999999999" x14ac:dyDescent="0.4">
      <c r="J52"/>
      <c r="K52"/>
    </row>
    <row r="53" spans="10:11" ht="17.399999999999999" x14ac:dyDescent="0.4">
      <c r="J53"/>
      <c r="K53"/>
    </row>
    <row r="54" spans="10:11" ht="17.399999999999999" x14ac:dyDescent="0.4">
      <c r="J54"/>
      <c r="K54"/>
    </row>
    <row r="55" spans="10:11" ht="17.399999999999999" x14ac:dyDescent="0.4">
      <c r="J55"/>
      <c r="K55"/>
    </row>
    <row r="56" spans="10:11" ht="17.399999999999999" x14ac:dyDescent="0.4">
      <c r="J56"/>
      <c r="K56"/>
    </row>
    <row r="57" spans="10:11" ht="17.399999999999999" x14ac:dyDescent="0.4">
      <c r="J57"/>
      <c r="K57"/>
    </row>
    <row r="58" spans="10:11" ht="17.399999999999999" x14ac:dyDescent="0.4">
      <c r="J58"/>
      <c r="K58"/>
    </row>
    <row r="59" spans="10:11" ht="17.399999999999999" x14ac:dyDescent="0.4">
      <c r="J59"/>
      <c r="K59"/>
    </row>
    <row r="60" spans="10:11" ht="17.399999999999999" x14ac:dyDescent="0.4">
      <c r="J60"/>
      <c r="K60"/>
    </row>
    <row r="61" spans="10:11" ht="17.399999999999999" x14ac:dyDescent="0.4">
      <c r="J61"/>
      <c r="K61"/>
    </row>
    <row r="62" spans="10:11" ht="17.399999999999999" x14ac:dyDescent="0.4">
      <c r="J62"/>
      <c r="K62"/>
    </row>
    <row r="63" spans="10:11" ht="17.399999999999999" x14ac:dyDescent="0.4">
      <c r="J63"/>
      <c r="K63"/>
    </row>
    <row r="64" spans="10:11" ht="17.399999999999999" x14ac:dyDescent="0.4">
      <c r="J64"/>
      <c r="K64"/>
    </row>
    <row r="65" spans="10:11" ht="17.399999999999999" x14ac:dyDescent="0.4">
      <c r="J65"/>
      <c r="K65"/>
    </row>
    <row r="66" spans="10:11" ht="17.399999999999999" x14ac:dyDescent="0.4">
      <c r="J66"/>
      <c r="K66"/>
    </row>
    <row r="67" spans="10:11" ht="17.399999999999999" x14ac:dyDescent="0.4">
      <c r="J67"/>
      <c r="K67"/>
    </row>
    <row r="68" spans="10:11" ht="17.399999999999999" x14ac:dyDescent="0.4">
      <c r="J68"/>
      <c r="K68"/>
    </row>
    <row r="69" spans="10:11" ht="17.399999999999999" x14ac:dyDescent="0.4">
      <c r="J69"/>
      <c r="K69"/>
    </row>
    <row r="70" spans="10:11" ht="17.399999999999999" x14ac:dyDescent="0.4">
      <c r="J70"/>
      <c r="K70"/>
    </row>
    <row r="71" spans="10:11" ht="17.399999999999999" x14ac:dyDescent="0.4">
      <c r="J71"/>
      <c r="K71"/>
    </row>
    <row r="72" spans="10:11" ht="17.399999999999999" x14ac:dyDescent="0.4">
      <c r="J72"/>
      <c r="K72"/>
    </row>
    <row r="73" spans="10:11" ht="17.399999999999999" x14ac:dyDescent="0.4">
      <c r="J73"/>
      <c r="K73"/>
    </row>
    <row r="74" spans="10:11" ht="17.399999999999999" x14ac:dyDescent="0.4">
      <c r="J74"/>
      <c r="K74"/>
    </row>
    <row r="75" spans="10:11" ht="17.399999999999999" x14ac:dyDescent="0.4">
      <c r="J75"/>
      <c r="K75"/>
    </row>
    <row r="76" spans="10:11" ht="17.399999999999999" x14ac:dyDescent="0.4">
      <c r="J76"/>
      <c r="K76"/>
    </row>
    <row r="77" spans="10:11" x14ac:dyDescent="0.4">
      <c r="J77" s="23"/>
    </row>
    <row r="78" spans="10:11" x14ac:dyDescent="0.4">
      <c r="J78" s="23"/>
    </row>
    <row r="79" spans="10:11" x14ac:dyDescent="0.4">
      <c r="J79" s="23"/>
    </row>
    <row r="80" spans="10:11" ht="141" customHeight="1" x14ac:dyDescent="0.4">
      <c r="J80" s="23"/>
    </row>
    <row r="81" spans="10:10" ht="204.75" customHeight="1" x14ac:dyDescent="0.4">
      <c r="J81" s="23"/>
    </row>
  </sheetData>
  <autoFilter ref="A3:I21" xr:uid="{00000000-0009-0000-0000-000001000000}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6"/>
  <sheetViews>
    <sheetView topLeftCell="A4" zoomScale="85" zoomScaleNormal="85" workbookViewId="0">
      <selection activeCell="K12" sqref="K12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22" t="s">
        <v>0</v>
      </c>
      <c r="B2" s="22" t="s">
        <v>56</v>
      </c>
      <c r="C2" s="22" t="s">
        <v>1</v>
      </c>
      <c r="D2" s="56" t="s">
        <v>55</v>
      </c>
      <c r="E2" s="57"/>
      <c r="F2" s="13" t="s">
        <v>5</v>
      </c>
      <c r="G2" s="17" t="s">
        <v>20</v>
      </c>
      <c r="H2" s="22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46085</v>
      </c>
      <c r="B4" s="4" t="s">
        <v>33</v>
      </c>
      <c r="C4" s="4" t="s">
        <v>21</v>
      </c>
      <c r="D4" s="2">
        <v>1</v>
      </c>
      <c r="E4" s="6">
        <v>13.44</v>
      </c>
      <c r="F4" s="6">
        <v>2.5299999999999998</v>
      </c>
      <c r="G4" s="7">
        <v>22</v>
      </c>
      <c r="H4" s="8" t="s">
        <v>57</v>
      </c>
      <c r="I4" s="9" t="e">
        <f t="shared" ref="I4:I7" si="0">F4/H4</f>
        <v>#VALUE!</v>
      </c>
    </row>
    <row r="5" spans="1:9" x14ac:dyDescent="0.4">
      <c r="A5" s="1">
        <v>46085</v>
      </c>
      <c r="B5" s="4" t="s">
        <v>33</v>
      </c>
      <c r="C5" s="4" t="s">
        <v>21</v>
      </c>
      <c r="D5" s="2">
        <v>2</v>
      </c>
      <c r="E5" s="6">
        <v>13.41</v>
      </c>
      <c r="F5" s="6">
        <v>2.54</v>
      </c>
      <c r="G5" s="7">
        <v>22</v>
      </c>
      <c r="H5" s="8" t="s">
        <v>57</v>
      </c>
      <c r="I5" s="9" t="e">
        <f t="shared" si="0"/>
        <v>#VALUE!</v>
      </c>
    </row>
    <row r="6" spans="1:9" x14ac:dyDescent="0.4">
      <c r="A6" s="1">
        <v>46085</v>
      </c>
      <c r="B6" s="4" t="s">
        <v>33</v>
      </c>
      <c r="C6" s="4" t="s">
        <v>21</v>
      </c>
      <c r="D6" s="2">
        <v>3</v>
      </c>
      <c r="E6" s="6">
        <v>13.41</v>
      </c>
      <c r="F6" s="6">
        <v>2.57</v>
      </c>
      <c r="G6" s="7">
        <v>22</v>
      </c>
      <c r="H6" s="8" t="s">
        <v>57</v>
      </c>
      <c r="I6" s="9" t="e">
        <f t="shared" si="0"/>
        <v>#VALUE!</v>
      </c>
    </row>
    <row r="7" spans="1:9" x14ac:dyDescent="0.4">
      <c r="A7" s="1">
        <v>46085</v>
      </c>
      <c r="B7" s="4" t="s">
        <v>33</v>
      </c>
      <c r="C7" s="4" t="s">
        <v>21</v>
      </c>
      <c r="D7" s="2">
        <v>4</v>
      </c>
      <c r="E7" s="6">
        <v>13.45</v>
      </c>
      <c r="F7" s="6">
        <v>2.57</v>
      </c>
      <c r="G7" s="7">
        <v>22</v>
      </c>
      <c r="H7" s="8" t="s">
        <v>57</v>
      </c>
      <c r="I7" s="9" t="e">
        <f t="shared" si="0"/>
        <v>#VALUE!</v>
      </c>
    </row>
    <row r="8" spans="1:9" x14ac:dyDescent="0.4">
      <c r="A8" s="58" t="s">
        <v>15</v>
      </c>
      <c r="B8" s="59"/>
      <c r="C8" s="59"/>
      <c r="D8" s="60"/>
      <c r="E8" s="6">
        <f>AVERAGE(E4:E7)</f>
        <v>13.427500000000002</v>
      </c>
      <c r="F8" s="6">
        <f>AVERAGE(F4:F7)</f>
        <v>2.5525000000000002</v>
      </c>
      <c r="G8" s="8"/>
      <c r="H8" s="8"/>
      <c r="I8" s="18" t="e">
        <f>AVERAGE(I4:I7)</f>
        <v>#VALUE!</v>
      </c>
    </row>
    <row r="9" spans="1:9" x14ac:dyDescent="0.4">
      <c r="A9" s="58" t="s">
        <v>16</v>
      </c>
      <c r="B9" s="59"/>
      <c r="C9" s="59"/>
      <c r="D9" s="60"/>
      <c r="E9" s="6">
        <f>MAX(E4:E7)</f>
        <v>13.45</v>
      </c>
      <c r="F9" s="6">
        <f>MAX(F4:F7)</f>
        <v>2.57</v>
      </c>
      <c r="G9" s="7"/>
      <c r="H9" s="8"/>
      <c r="I9" s="18" t="e">
        <f>MAX(I4:I7)</f>
        <v>#VALUE!</v>
      </c>
    </row>
    <row r="10" spans="1:9" x14ac:dyDescent="0.4">
      <c r="A10" s="58" t="s">
        <v>17</v>
      </c>
      <c r="B10" s="59"/>
      <c r="C10" s="59"/>
      <c r="D10" s="60"/>
      <c r="E10" s="6">
        <f>MIN(E4:E7)</f>
        <v>13.41</v>
      </c>
      <c r="F10" s="6">
        <f>MIN(F4:F7)</f>
        <v>2.5299999999999998</v>
      </c>
      <c r="G10" s="7"/>
      <c r="H10" s="8"/>
      <c r="I10" s="18" t="e">
        <f>MIN(I4:I7)</f>
        <v>#VALUE!</v>
      </c>
    </row>
    <row r="11" spans="1:9" ht="62.4" customHeight="1" x14ac:dyDescent="0.4">
      <c r="A11" s="1" t="s">
        <v>9</v>
      </c>
      <c r="B11" s="61" t="s">
        <v>58</v>
      </c>
      <c r="C11" s="62"/>
      <c r="D11" s="62"/>
      <c r="E11" s="63"/>
      <c r="F11" s="5" t="s">
        <v>10</v>
      </c>
      <c r="G11" s="62"/>
      <c r="H11" s="62"/>
      <c r="I11" s="63"/>
    </row>
    <row r="12" spans="1:9" ht="161.25" customHeight="1" x14ac:dyDescent="0.4">
      <c r="A12" s="5" t="s">
        <v>11</v>
      </c>
      <c r="B12" s="66"/>
      <c r="C12" s="62"/>
      <c r="D12" s="62"/>
      <c r="E12" s="63"/>
      <c r="F12" s="5"/>
      <c r="G12" s="54"/>
      <c r="H12" s="54"/>
      <c r="I12" s="55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2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6"/>
  <sheetViews>
    <sheetView zoomScale="85" zoomScaleNormal="85" workbookViewId="0">
      <selection activeCell="M12" sqref="M12"/>
    </sheetView>
  </sheetViews>
  <sheetFormatPr defaultColWidth="9" defaultRowHeight="15" x14ac:dyDescent="0.4"/>
  <cols>
    <col min="1" max="1" width="14.8984375" style="10" customWidth="1"/>
    <col min="2" max="2" width="15.3984375" style="10" customWidth="1"/>
    <col min="3" max="3" width="12.8984375" style="10" bestFit="1" customWidth="1"/>
    <col min="4" max="4" width="9" style="10"/>
    <col min="5" max="5" width="9.59765625" style="11" bestFit="1" customWidth="1"/>
    <col min="6" max="6" width="14.5" style="12" customWidth="1"/>
    <col min="7" max="7" width="11.09765625" style="12" customWidth="1"/>
    <col min="8" max="8" width="17" style="12" customWidth="1"/>
    <col min="9" max="9" width="13.59765625" style="10" customWidth="1"/>
    <col min="10" max="16384" width="9" style="10"/>
  </cols>
  <sheetData>
    <row r="1" spans="1:9" ht="15.6" thickBot="1" x14ac:dyDescent="0.45"/>
    <row r="2" spans="1:9" ht="45.6" customHeight="1" thickBot="1" x14ac:dyDescent="0.45">
      <c r="A2" s="46" t="s">
        <v>0</v>
      </c>
      <c r="B2" s="46" t="s">
        <v>56</v>
      </c>
      <c r="C2" s="46" t="s">
        <v>1</v>
      </c>
      <c r="D2" s="56" t="s">
        <v>55</v>
      </c>
      <c r="E2" s="57"/>
      <c r="F2" s="13" t="s">
        <v>5</v>
      </c>
      <c r="G2" s="17" t="s">
        <v>20</v>
      </c>
      <c r="H2" s="46" t="s">
        <v>6</v>
      </c>
      <c r="I2" s="13">
        <v>4</v>
      </c>
    </row>
    <row r="3" spans="1:9" ht="30" x14ac:dyDescent="0.4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4">
      <c r="A4" s="1">
        <v>46085</v>
      </c>
      <c r="B4" s="4" t="s">
        <v>36</v>
      </c>
      <c r="C4" s="4" t="s">
        <v>21</v>
      </c>
      <c r="D4" s="2">
        <v>1</v>
      </c>
      <c r="E4" s="6">
        <v>13.31</v>
      </c>
      <c r="F4" s="6">
        <v>2.5299999999999998</v>
      </c>
      <c r="G4" s="7">
        <v>22</v>
      </c>
      <c r="H4" s="8" t="s">
        <v>22</v>
      </c>
      <c r="I4" s="9" t="e">
        <f t="shared" ref="I4:I7" si="0">F4/H4</f>
        <v>#VALUE!</v>
      </c>
    </row>
    <row r="5" spans="1:9" x14ac:dyDescent="0.4">
      <c r="A5" s="1">
        <v>46085</v>
      </c>
      <c r="B5" s="4" t="s">
        <v>36</v>
      </c>
      <c r="C5" s="4" t="s">
        <v>21</v>
      </c>
      <c r="D5" s="2">
        <v>2</v>
      </c>
      <c r="E5" s="6">
        <v>13.32</v>
      </c>
      <c r="F5" s="6">
        <v>2.5499999999999998</v>
      </c>
      <c r="G5" s="7">
        <v>22</v>
      </c>
      <c r="H5" s="8" t="s">
        <v>22</v>
      </c>
      <c r="I5" s="9" t="e">
        <f t="shared" si="0"/>
        <v>#VALUE!</v>
      </c>
    </row>
    <row r="6" spans="1:9" x14ac:dyDescent="0.4">
      <c r="A6" s="1">
        <v>46085</v>
      </c>
      <c r="B6" s="4" t="s">
        <v>36</v>
      </c>
      <c r="C6" s="4" t="s">
        <v>21</v>
      </c>
      <c r="D6" s="2">
        <v>3</v>
      </c>
      <c r="E6" s="6">
        <v>13.33</v>
      </c>
      <c r="F6" s="6">
        <v>2.4700000000000002</v>
      </c>
      <c r="G6" s="7">
        <v>22</v>
      </c>
      <c r="H6" s="8" t="s">
        <v>22</v>
      </c>
      <c r="I6" s="9" t="e">
        <f t="shared" si="0"/>
        <v>#VALUE!</v>
      </c>
    </row>
    <row r="7" spans="1:9" x14ac:dyDescent="0.4">
      <c r="A7" s="1">
        <v>46085</v>
      </c>
      <c r="B7" s="4" t="s">
        <v>36</v>
      </c>
      <c r="C7" s="4" t="s">
        <v>21</v>
      </c>
      <c r="D7" s="2">
        <v>4</v>
      </c>
      <c r="E7" s="6">
        <v>13.31</v>
      </c>
      <c r="F7" s="6">
        <v>2.48</v>
      </c>
      <c r="G7" s="7">
        <v>22</v>
      </c>
      <c r="H7" s="8" t="s">
        <v>22</v>
      </c>
      <c r="I7" s="9" t="e">
        <f t="shared" si="0"/>
        <v>#VALUE!</v>
      </c>
    </row>
    <row r="8" spans="1:9" x14ac:dyDescent="0.4">
      <c r="A8" s="58" t="s">
        <v>15</v>
      </c>
      <c r="B8" s="59"/>
      <c r="C8" s="59"/>
      <c r="D8" s="60"/>
      <c r="E8" s="6">
        <f>AVERAGE(E4:E7)</f>
        <v>13.317500000000001</v>
      </c>
      <c r="F8" s="6">
        <f>AVERAGE(F4:F7)</f>
        <v>2.5075000000000003</v>
      </c>
      <c r="G8" s="8"/>
      <c r="H8" s="8"/>
      <c r="I8" s="18" t="e">
        <f>AVERAGE(I4:I7)</f>
        <v>#VALUE!</v>
      </c>
    </row>
    <row r="9" spans="1:9" x14ac:dyDescent="0.4">
      <c r="A9" s="58" t="s">
        <v>16</v>
      </c>
      <c r="B9" s="59"/>
      <c r="C9" s="59"/>
      <c r="D9" s="60"/>
      <c r="E9" s="6">
        <f>MAX(E4:E7)</f>
        <v>13.33</v>
      </c>
      <c r="F9" s="6">
        <f>MAX(F4:F7)</f>
        <v>2.5499999999999998</v>
      </c>
      <c r="G9" s="7"/>
      <c r="H9" s="8"/>
      <c r="I9" s="18" t="e">
        <f>MAX(I4:I7)</f>
        <v>#VALUE!</v>
      </c>
    </row>
    <row r="10" spans="1:9" x14ac:dyDescent="0.4">
      <c r="A10" s="58" t="s">
        <v>17</v>
      </c>
      <c r="B10" s="59"/>
      <c r="C10" s="59"/>
      <c r="D10" s="60"/>
      <c r="E10" s="6">
        <f>MIN(E4:E7)</f>
        <v>13.31</v>
      </c>
      <c r="F10" s="6">
        <f>MIN(F4:F7)</f>
        <v>2.4700000000000002</v>
      </c>
      <c r="G10" s="7"/>
      <c r="H10" s="8"/>
      <c r="I10" s="18" t="e">
        <f>MIN(I4:I7)</f>
        <v>#VALUE!</v>
      </c>
    </row>
    <row r="11" spans="1:9" ht="62.4" customHeight="1" x14ac:dyDescent="0.4">
      <c r="A11" s="1" t="s">
        <v>9</v>
      </c>
      <c r="B11" s="61" t="s">
        <v>59</v>
      </c>
      <c r="C11" s="62"/>
      <c r="D11" s="62"/>
      <c r="E11" s="63"/>
      <c r="F11" s="5" t="s">
        <v>10</v>
      </c>
      <c r="G11" s="62"/>
      <c r="H11" s="62"/>
      <c r="I11" s="63"/>
    </row>
    <row r="12" spans="1:9" ht="161.25" customHeight="1" x14ac:dyDescent="0.4">
      <c r="A12" s="5" t="s">
        <v>11</v>
      </c>
      <c r="B12" s="66"/>
      <c r="C12" s="62"/>
      <c r="D12" s="62"/>
      <c r="E12" s="63"/>
      <c r="F12" s="5"/>
      <c r="G12" s="54"/>
      <c r="H12" s="54"/>
      <c r="I12" s="55"/>
    </row>
    <row r="13" spans="1:9" x14ac:dyDescent="0.4">
      <c r="H13" s="16"/>
    </row>
    <row r="14" spans="1:9" x14ac:dyDescent="0.4">
      <c r="H14" s="16"/>
    </row>
    <row r="15" spans="1:9" x14ac:dyDescent="0.4">
      <c r="H15" s="16"/>
    </row>
    <row r="16" spans="1:9" x14ac:dyDescent="0.4">
      <c r="H16" s="16"/>
    </row>
  </sheetData>
  <autoFilter ref="A3:I7" xr:uid="{00000000-0009-0000-0000-000003000000}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DC전원용</vt:lpstr>
      <vt:lpstr>조작전원용</vt:lpstr>
      <vt:lpstr>발전기 시동용 1</vt:lpstr>
      <vt:lpstr>발전기 시동용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2026-03-04T07:05:47Z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