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153F304-D9FB-4A8A-A859-F98FDA0CE22B}" xr6:coauthVersionLast="36" xr6:coauthVersionMax="36" xr10:uidLastSave="{00000000-0000-0000-0000-000000000000}"/>
  <bookViews>
    <workbookView xWindow="0" yWindow="0" windowWidth="23040" windowHeight="6420" xr2:uid="{00000000-000D-0000-FFFF-FFFF00000000}"/>
  </bookViews>
  <sheets>
    <sheet name="비상전원UPS" sheetId="16" r:id="rId1"/>
    <sheet name="발전기시동용" sheetId="17" r:id="rId2"/>
    <sheet name="보안실UPS" sheetId="19" r:id="rId3"/>
    <sheet name="Sheet2" sheetId="18" r:id="rId4"/>
  </sheets>
  <definedNames>
    <definedName name="_xlnm._FilterDatabase" localSheetId="1" hidden="1">발전기시동용!$A$3:$I$5</definedName>
    <definedName name="_xlnm._FilterDatabase" localSheetId="2" hidden="1">보안실UPS!$A$3:$I$23</definedName>
    <definedName name="_xlnm._FilterDatabase" localSheetId="0" hidden="1">비상전원UPS!$A$3:$I$12</definedName>
  </definedNames>
  <calcPr calcId="191029"/>
</workbook>
</file>

<file path=xl/calcChain.xml><?xml version="1.0" encoding="utf-8"?>
<calcChain xmlns="http://schemas.openxmlformats.org/spreadsheetml/2006/main">
  <c r="F24" i="19" l="1"/>
  <c r="F13" i="16" l="1"/>
  <c r="F26" i="19"/>
  <c r="E26" i="19"/>
  <c r="F25" i="19"/>
  <c r="E25" i="19"/>
  <c r="E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8" i="17"/>
  <c r="E8" i="17"/>
  <c r="F7" i="17"/>
  <c r="E7" i="17"/>
  <c r="F6" i="17"/>
  <c r="E6" i="17"/>
  <c r="I5" i="17"/>
  <c r="I4" i="17"/>
  <c r="I26" i="19" l="1"/>
  <c r="I8" i="17"/>
  <c r="I24" i="19"/>
  <c r="I25" i="19"/>
  <c r="I6" i="17"/>
  <c r="I7" i="17"/>
  <c r="F15" i="16"/>
  <c r="E15" i="16"/>
  <c r="F14" i="16"/>
  <c r="E14" i="16"/>
  <c r="E13" i="16"/>
  <c r="I12" i="16"/>
  <c r="I11" i="16"/>
  <c r="I10" i="16"/>
  <c r="I9" i="16"/>
  <c r="I8" i="16"/>
  <c r="I7" i="16"/>
  <c r="I6" i="16"/>
  <c r="I5" i="16"/>
  <c r="I4" i="16"/>
  <c r="I13" i="16" l="1"/>
  <c r="I15" i="16"/>
  <c r="I14" i="16"/>
</calcChain>
</file>

<file path=xl/sharedStrings.xml><?xml version="1.0" encoding="utf-8"?>
<sst xmlns="http://schemas.openxmlformats.org/spreadsheetml/2006/main" count="192" uniqueCount="45">
  <si>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</si>
  <si>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</si>
  <si>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</si>
  <si>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</si>
  <si>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</si>
  <si>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</si>
  <si>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</si>
  <si>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</si>
  <si>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</si>
  <si>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</si>
  <si>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</si>
  <si>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</si>
  <si>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</si>
  <si>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</si>
  <si>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</si>
  <si>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</si>
  <si>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</si>
  <si>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</si>
  <si>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</si>
  <si>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\</t>
    <phoneticPr fontId="19" type="noConversion"/>
  </si>
  <si>
    <t>비고</t>
    <phoneticPr fontId="19" type="noConversion"/>
  </si>
  <si>
    <t xml:space="preserve"> 볼트부  측정</t>
    <phoneticPr fontId="19" type="noConversion"/>
  </si>
  <si>
    <t>확인불가</t>
    <phoneticPr fontId="19" type="noConversion"/>
  </si>
  <si>
    <t>측정불가</t>
  </si>
  <si>
    <t>측정불가</t>
    <phoneticPr fontId="19" type="noConversion"/>
  </si>
  <si>
    <t xml:space="preserve"> </t>
    <phoneticPr fontId="19" type="noConversion"/>
  </si>
  <si>
    <t>구산아이파크 아파트</t>
    <phoneticPr fontId="19" type="noConversion"/>
  </si>
  <si>
    <t>비상전원UPS</t>
  </si>
  <si>
    <t>비상전원UPS</t>
    <phoneticPr fontId="19" type="noConversion"/>
  </si>
  <si>
    <t>보안실UPS</t>
    <phoneticPr fontId="19" type="noConversion"/>
  </si>
  <si>
    <t>발전기시동용</t>
    <phoneticPr fontId="19" type="noConversion"/>
  </si>
  <si>
    <t>발전기시동용</t>
    <phoneticPr fontId="19" type="noConversion"/>
  </si>
  <si>
    <t>RP100-12</t>
    <phoneticPr fontId="19" type="noConversion"/>
  </si>
  <si>
    <t>2025.02.24</t>
    <phoneticPr fontId="19" type="noConversion"/>
  </si>
  <si>
    <t>AS</t>
    <phoneticPr fontId="19" type="noConversion"/>
  </si>
  <si>
    <t>1. 누액 발생에 따른 점검 진행
2.#6번전지 전조/커버 누액 현상 발생
 → 무상교체 진행 예정
3.부동충전전압 및 내부저항 : 이상없음</t>
    <phoneticPr fontId="19" type="noConversion"/>
  </si>
  <si>
    <t>1.화재예방활동차원에서 점검 진행
2.. 공간 협소로 인한 전체 점검 불가
2. 조임상태(전먼부) 확인 결과 : 이상없음
3.부동충전전압이 높게 설정됨에 따라 충전전압 조정 요청
  ㅁ14.1V/EA → 13.1V</t>
    <phoneticPr fontId="19" type="noConversion"/>
  </si>
  <si>
    <t>1. BS활동창원에서 점검 진행
2.전지 상태 : 이상없음</t>
    <phoneticPr fontId="19" type="noConversion"/>
  </si>
  <si>
    <t>-</t>
    <phoneticPr fontId="19" type="noConversion"/>
  </si>
  <si>
    <t>-</t>
    <phoneticPr fontId="19" type="noConversion"/>
  </si>
  <si>
    <t>Hi-Ca200 
(텔코밧데리)</t>
    <phoneticPr fontId="19" type="noConversion"/>
  </si>
  <si>
    <t>2023.09.12</t>
    <phoneticPr fontId="19" type="noConversion"/>
  </si>
  <si>
    <t>RP45-12</t>
    <phoneticPr fontId="19" type="noConversion"/>
  </si>
  <si>
    <t>측정불가</t>
    <phoneticPr fontId="19" type="noConversion"/>
  </si>
  <si>
    <t>전조/커버 접합부 누액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</si>
</sst>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9" fontId="20" fillId="33" borderId="18" xfId="43" applyFont="1" applyFill="1" applyBorder="1" applyAlignment="1">
      <alignment horizontal="center" vertical="center" wrapText="1"/>
    </xf>
    <xf numFmtId="14" fontId="20" fillId="33" borderId="18" xfId="42" applyNumberFormat="1" applyFont="1" applyFill="1" applyBorder="1" applyAlignment="1">
      <alignment horizontal="center" vertical="center"/>
    </xf>
    <xf numFmtId="0" fontId="20" fillId="33" borderId="21" xfId="42" applyFont="1" applyFill="1" applyBorder="1" applyAlignment="1">
      <alignment horizontal="center" vertical="center"/>
    </xf>
    <xf numFmtId="0" fontId="20" fillId="33" borderId="18" xfId="42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 wrapText="1"/>
    </xf>
    <xf numFmtId="178" fontId="20" fillId="33" borderId="18" xfId="42" applyNumberFormat="1" applyFont="1" applyFill="1" applyBorder="1" applyAlignment="1">
      <alignment horizontal="center" vertical="center"/>
    </xf>
    <xf numFmtId="0" fontId="20" fillId="33" borderId="22" xfId="42" applyFont="1" applyFill="1" applyBorder="1" applyAlignment="1">
      <alignment horizontal="center" vertical="center"/>
    </xf>
    <xf numFmtId="0" fontId="20" fillId="33" borderId="23" xfId="42" applyFont="1" applyFill="1" applyBorder="1" applyAlignment="1">
      <alignment horizontal="center" vertical="center"/>
    </xf>
    <xf numFmtId="177" fontId="20" fillId="33" borderId="23" xfId="42" applyNumberFormat="1" applyFont="1" applyFill="1" applyBorder="1" applyAlignment="1">
      <alignment horizontal="center" vertical="center"/>
    </xf>
    <xf numFmtId="176" fontId="20" fillId="33" borderId="23" xfId="42" applyNumberFormat="1" applyFont="1" applyFill="1" applyBorder="1" applyAlignment="1">
      <alignment horizontal="center" vertical="center" wrapText="1"/>
    </xf>
    <xf numFmtId="176" fontId="20" fillId="33" borderId="23" xfId="42" applyNumberFormat="1" applyFont="1" applyFill="1" applyBorder="1" applyAlignment="1">
      <alignment horizontal="center" vertical="center"/>
    </xf>
    <xf numFmtId="0" fontId="20" fillId="33" borderId="24" xfId="42" applyFont="1" applyFill="1" applyBorder="1" applyAlignment="1">
      <alignment horizontal="center" vertical="center" wrapText="1"/>
    </xf>
    <xf numFmtId="0" fontId="20" fillId="33" borderId="23" xfId="42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582706</xdr:colOff>
      <xdr:row>16</xdr:row>
      <xdr:rowOff>179294</xdr:rowOff>
    </xdr:from>
    <xdr:to>
      <xdr:col>3</xdr:col>
      <xdr:colOff>171114</xdr:colOff>
      <xdr:row>16</xdr:row>
      <xdr:rowOff>2377664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60287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131911</xdr:colOff>
      <xdr:row>16</xdr:row>
      <xdr:rowOff>176736</xdr:rowOff>
    </xdr:from>
    <xdr:to>
      <xdr:col>7</xdr:col>
      <xdr:colOff>1083017</xdr:colOff>
      <xdr:row>16</xdr:row>
      <xdr:rowOff>2378916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3176" y="6026207"/>
          <a:ext cx="1806563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1198524</xdr:colOff>
      <xdr:row>16</xdr:row>
      <xdr:rowOff>175655</xdr:rowOff>
    </xdr:from>
    <xdr:to>
      <xdr:col>8</xdr:col>
      <xdr:colOff>1693768</xdr:colOff>
      <xdr:row>16</xdr:row>
      <xdr:rowOff>2416889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816955" y="6239607"/>
          <a:ext cx="2233614" cy="1804651"/>
        </a:xfrm>
        <a:prstGeom prst="rect">
          <a:avLst/>
        </a:prstGeom>
      </xdr:spPr>
    </xdr:pic>
    <xdr:clientData/>
  </xdr:twoCellAnchor>
  <xdr:twoCellAnchor editAs="oneCell">
    <xdr:from>
      <xdr:col>6</xdr:col>
      <xdr:colOff>593909</xdr:colOff>
      <xdr:row>15</xdr:row>
      <xdr:rowOff>192404</xdr:rowOff>
    </xdr:from>
    <xdr:to>
      <xdr:col>8</xdr:col>
      <xdr:colOff>1371903</xdr:colOff>
      <xdr:row>15</xdr:row>
      <xdr:rowOff>1635361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E03AB12-79CB-4BDC-9D40-1ACF761F783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460" t="14914" r="14914" b="21287"/>
        <a:stretch/>
      </xdr:blipFill>
      <xdr:spPr>
        <a:xfrm rot="5400000">
          <a:off x="8318457" y="3572886"/>
          <a:ext cx="1442957" cy="29295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11</xdr:col>
      <xdr:colOff>304800</xdr:colOff>
      <xdr:row>8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555969</xdr:colOff>
      <xdr:row>9</xdr:row>
      <xdr:rowOff>224116</xdr:rowOff>
    </xdr:from>
    <xdr:to>
      <xdr:col>8</xdr:col>
      <xdr:colOff>1330520</xdr:colOff>
      <xdr:row>9</xdr:row>
      <xdr:rowOff>2418676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537234" y="439270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694765</xdr:colOff>
      <xdr:row>9</xdr:row>
      <xdr:rowOff>284471</xdr:rowOff>
    </xdr:from>
    <xdr:to>
      <xdr:col>3</xdr:col>
      <xdr:colOff>292698</xdr:colOff>
      <xdr:row>9</xdr:row>
      <xdr:rowOff>2479031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6559" y="4453059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649941</xdr:colOff>
      <xdr:row>27</xdr:row>
      <xdr:rowOff>212912</xdr:rowOff>
    </xdr:from>
    <xdr:to>
      <xdr:col>3</xdr:col>
      <xdr:colOff>247874</xdr:colOff>
      <xdr:row>27</xdr:row>
      <xdr:rowOff>2407472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735" y="821391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topLeftCell="A10" zoomScale="85" zoomScaleNormal="85" workbookViewId="0">
      <selection activeCell="P9" sqref="P9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3.69921875" style="1" customWidth="1"/>
    <col min="11" max="16384" width="9" style="1"/>
  </cols>
  <sheetData>
    <row r="1" spans="1:16" ht="15.6" thickBot="1" x14ac:dyDescent="0.45"/>
    <row r="2" spans="1:16" ht="54" customHeight="1" thickBot="1" x14ac:dyDescent="0.45">
      <c r="A2" s="7" t="s">
        <v>0</v>
      </c>
      <c r="B2" s="18" t="s">
        <v>32</v>
      </c>
      <c r="C2" s="7" t="s">
        <v>13</v>
      </c>
      <c r="D2" s="44" t="s">
        <v>33</v>
      </c>
      <c r="E2" s="45"/>
      <c r="F2" s="8" t="s">
        <v>4</v>
      </c>
      <c r="G2" s="9" t="s">
        <v>34</v>
      </c>
      <c r="H2" s="7" t="s">
        <v>5</v>
      </c>
      <c r="I2" s="21">
        <v>9</v>
      </c>
      <c r="J2" s="36" t="s">
        <v>20</v>
      </c>
      <c r="K2"/>
    </row>
    <row r="3" spans="1:16" ht="30.6" thickBot="1" x14ac:dyDescent="0.4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4" t="s">
        <v>9</v>
      </c>
      <c r="J3" s="37"/>
      <c r="K3"/>
    </row>
    <row r="4" spans="1:16" ht="17.399999999999999" x14ac:dyDescent="0.4">
      <c r="A4" s="23">
        <v>45964</v>
      </c>
      <c r="B4" s="24" t="s">
        <v>26</v>
      </c>
      <c r="C4" s="24" t="s">
        <v>28</v>
      </c>
      <c r="D4" s="25">
        <v>1</v>
      </c>
      <c r="E4" s="26">
        <v>13.07</v>
      </c>
      <c r="F4" s="27">
        <v>3.85</v>
      </c>
      <c r="G4" s="28">
        <v>26</v>
      </c>
      <c r="H4" s="27">
        <v>4.0999999999999996</v>
      </c>
      <c r="I4" s="22">
        <f>F4/H4</f>
        <v>0.9390243902439025</v>
      </c>
      <c r="J4" s="22" t="s">
        <v>21</v>
      </c>
      <c r="K4"/>
    </row>
    <row r="5" spans="1:16" ht="17.399999999999999" x14ac:dyDescent="0.4">
      <c r="A5" s="23">
        <v>45964</v>
      </c>
      <c r="B5" s="10" t="s">
        <v>26</v>
      </c>
      <c r="C5" s="19" t="s">
        <v>27</v>
      </c>
      <c r="D5" s="10">
        <v>2</v>
      </c>
      <c r="E5" s="5">
        <v>13.07</v>
      </c>
      <c r="F5" s="6">
        <v>3.7</v>
      </c>
      <c r="G5" s="11">
        <v>26</v>
      </c>
      <c r="H5" s="27">
        <v>4.0999999999999996</v>
      </c>
      <c r="I5" s="12">
        <f t="shared" ref="I5:I12" si="0">F5/H5</f>
        <v>0.90243902439024404</v>
      </c>
      <c r="J5" s="22"/>
      <c r="K5"/>
    </row>
    <row r="6" spans="1:16" ht="17.399999999999999" x14ac:dyDescent="0.4">
      <c r="A6" s="23">
        <v>45964</v>
      </c>
      <c r="B6" s="10" t="s">
        <v>26</v>
      </c>
      <c r="C6" s="19" t="s">
        <v>27</v>
      </c>
      <c r="D6" s="10">
        <v>3</v>
      </c>
      <c r="E6" s="5">
        <v>13.07</v>
      </c>
      <c r="F6" s="6">
        <v>3.78</v>
      </c>
      <c r="G6" s="11">
        <v>26</v>
      </c>
      <c r="H6" s="27">
        <v>4.0999999999999996</v>
      </c>
      <c r="I6" s="12">
        <f t="shared" si="0"/>
        <v>0.92195121951219516</v>
      </c>
      <c r="J6" s="22"/>
      <c r="K6"/>
    </row>
    <row r="7" spans="1:16" ht="17.399999999999999" x14ac:dyDescent="0.4">
      <c r="A7" s="23">
        <v>45964</v>
      </c>
      <c r="B7" s="10" t="s">
        <v>26</v>
      </c>
      <c r="C7" s="19" t="s">
        <v>27</v>
      </c>
      <c r="D7" s="10">
        <v>4</v>
      </c>
      <c r="E7" s="5">
        <v>13.08</v>
      </c>
      <c r="F7" s="6">
        <v>3.83</v>
      </c>
      <c r="G7" s="11">
        <v>26</v>
      </c>
      <c r="H7" s="27">
        <v>4.0999999999999996</v>
      </c>
      <c r="I7" s="12">
        <f t="shared" si="0"/>
        <v>0.93414634146341469</v>
      </c>
      <c r="J7" s="22"/>
      <c r="K7"/>
    </row>
    <row r="8" spans="1:16" ht="17.399999999999999" x14ac:dyDescent="0.4">
      <c r="A8" s="23">
        <v>45964</v>
      </c>
      <c r="B8" s="10" t="s">
        <v>26</v>
      </c>
      <c r="C8" s="19" t="s">
        <v>27</v>
      </c>
      <c r="D8" s="10">
        <v>5</v>
      </c>
      <c r="E8" s="5">
        <v>13.07</v>
      </c>
      <c r="F8" s="6">
        <v>3.77</v>
      </c>
      <c r="G8" s="11">
        <v>26</v>
      </c>
      <c r="H8" s="27">
        <v>4.0999999999999996</v>
      </c>
      <c r="I8" s="12">
        <f t="shared" si="0"/>
        <v>0.91951219512195126</v>
      </c>
      <c r="J8" s="22"/>
      <c r="K8"/>
    </row>
    <row r="9" spans="1:16" ht="30" x14ac:dyDescent="0.4">
      <c r="A9" s="23">
        <v>45964</v>
      </c>
      <c r="B9" s="10" t="s">
        <v>26</v>
      </c>
      <c r="C9" s="19" t="s">
        <v>27</v>
      </c>
      <c r="D9" s="10">
        <v>6</v>
      </c>
      <c r="E9" s="5">
        <v>13.08</v>
      </c>
      <c r="F9" s="6">
        <v>3.82</v>
      </c>
      <c r="G9" s="11">
        <v>26</v>
      </c>
      <c r="H9" s="27">
        <v>4.0999999999999996</v>
      </c>
      <c r="I9" s="12">
        <f t="shared" si="0"/>
        <v>0.93170731707317078</v>
      </c>
      <c r="J9" s="22" t="s">
        <v>44</v>
      </c>
      <c r="K9"/>
    </row>
    <row r="10" spans="1:16" ht="17.399999999999999" x14ac:dyDescent="0.4">
      <c r="A10" s="23">
        <v>45964</v>
      </c>
      <c r="B10" s="10" t="s">
        <v>26</v>
      </c>
      <c r="C10" s="19" t="s">
        <v>27</v>
      </c>
      <c r="D10" s="10">
        <v>7</v>
      </c>
      <c r="E10" s="5">
        <v>13.1</v>
      </c>
      <c r="F10" s="6">
        <v>3.81</v>
      </c>
      <c r="G10" s="11">
        <v>26</v>
      </c>
      <c r="H10" s="27">
        <v>4.0999999999999996</v>
      </c>
      <c r="I10" s="12">
        <f t="shared" si="0"/>
        <v>0.92926829268292688</v>
      </c>
      <c r="J10" s="22"/>
      <c r="K10"/>
    </row>
    <row r="11" spans="1:16" ht="17.399999999999999" x14ac:dyDescent="0.4">
      <c r="A11" s="23">
        <v>45964</v>
      </c>
      <c r="B11" s="10" t="s">
        <v>26</v>
      </c>
      <c r="C11" s="19" t="s">
        <v>27</v>
      </c>
      <c r="D11" s="10">
        <v>8</v>
      </c>
      <c r="E11" s="5">
        <v>13.09</v>
      </c>
      <c r="F11" s="6">
        <v>3.77</v>
      </c>
      <c r="G11" s="11">
        <v>26</v>
      </c>
      <c r="H11" s="27">
        <v>4.0999999999999996</v>
      </c>
      <c r="I11" s="12">
        <f t="shared" si="0"/>
        <v>0.91951219512195126</v>
      </c>
      <c r="J11" s="22"/>
      <c r="K11"/>
    </row>
    <row r="12" spans="1:16" ht="17.399999999999999" x14ac:dyDescent="0.4">
      <c r="A12" s="23">
        <v>45964</v>
      </c>
      <c r="B12" s="10" t="s">
        <v>26</v>
      </c>
      <c r="C12" s="19" t="s">
        <v>27</v>
      </c>
      <c r="D12" s="10">
        <v>9</v>
      </c>
      <c r="E12" s="5">
        <v>13.09</v>
      </c>
      <c r="F12" s="6">
        <v>3.85</v>
      </c>
      <c r="G12" s="11">
        <v>26</v>
      </c>
      <c r="H12" s="27">
        <v>4.0999999999999996</v>
      </c>
      <c r="I12" s="12">
        <f t="shared" si="0"/>
        <v>0.9390243902439025</v>
      </c>
      <c r="J12" s="22"/>
      <c r="K12"/>
    </row>
    <row r="13" spans="1:16" ht="17.399999999999999" x14ac:dyDescent="0.4">
      <c r="A13" s="46" t="s">
        <v>10</v>
      </c>
      <c r="B13" s="47"/>
      <c r="C13" s="47"/>
      <c r="D13" s="48"/>
      <c r="E13" s="13">
        <f>AVERAGE(E4:E12)</f>
        <v>13.08</v>
      </c>
      <c r="F13" s="13">
        <f>AVERAGE(F4:F12)</f>
        <v>3.7977777777777777</v>
      </c>
      <c r="G13" s="16"/>
      <c r="H13" s="16"/>
      <c r="I13" s="20">
        <f>AVERAGE(I4:I12)</f>
        <v>0.92628726287262886</v>
      </c>
      <c r="J13" s="22"/>
      <c r="K13"/>
    </row>
    <row r="14" spans="1:16" ht="17.399999999999999" x14ac:dyDescent="0.4">
      <c r="A14" s="46" t="s">
        <v>11</v>
      </c>
      <c r="B14" s="47"/>
      <c r="C14" s="47"/>
      <c r="D14" s="48"/>
      <c r="E14" s="13">
        <f>MAX(E4:E12)</f>
        <v>13.1</v>
      </c>
      <c r="F14" s="13">
        <f>MAX(F4:F12)</f>
        <v>3.85</v>
      </c>
      <c r="G14" s="17"/>
      <c r="H14" s="16"/>
      <c r="I14" s="20">
        <f>MAX(I4:I12)</f>
        <v>0.9390243902439025</v>
      </c>
      <c r="J14" s="22"/>
      <c r="K14"/>
    </row>
    <row r="15" spans="1:16" ht="17.399999999999999" x14ac:dyDescent="0.4">
      <c r="A15" s="46" t="s">
        <v>12</v>
      </c>
      <c r="B15" s="47"/>
      <c r="C15" s="47"/>
      <c r="D15" s="48"/>
      <c r="E15" s="13">
        <f>MIN(E4:E12)</f>
        <v>13.07</v>
      </c>
      <c r="F15" s="13">
        <f>MIN(F4:F12)</f>
        <v>3.7</v>
      </c>
      <c r="G15" s="17"/>
      <c r="H15" s="16"/>
      <c r="I15" s="20">
        <f>MIN(I4:I12)</f>
        <v>0.90243902439024404</v>
      </c>
      <c r="J15" s="22"/>
      <c r="K15"/>
    </row>
    <row r="16" spans="1:16" ht="141" customHeight="1" x14ac:dyDescent="0.4">
      <c r="A16" s="14" t="s">
        <v>7</v>
      </c>
      <c r="B16" s="49" t="s">
        <v>35</v>
      </c>
      <c r="C16" s="50"/>
      <c r="D16" s="50"/>
      <c r="E16" s="51"/>
      <c r="F16" s="15"/>
      <c r="G16" s="38"/>
      <c r="H16" s="39"/>
      <c r="I16" s="40"/>
      <c r="J16" s="22"/>
      <c r="K16"/>
      <c r="L16"/>
      <c r="P16" s="1" t="s">
        <v>19</v>
      </c>
    </row>
    <row r="17" spans="1:11" ht="204.75" customHeight="1" x14ac:dyDescent="0.4">
      <c r="A17" s="15" t="s">
        <v>8</v>
      </c>
      <c r="B17" s="38"/>
      <c r="C17" s="39"/>
      <c r="D17" s="39"/>
      <c r="E17" s="40"/>
      <c r="F17" s="15"/>
      <c r="G17" s="41"/>
      <c r="H17" s="42"/>
      <c r="I17" s="43"/>
      <c r="J17" s="22"/>
      <c r="K17"/>
    </row>
    <row r="18" spans="1:11" x14ac:dyDescent="0.4">
      <c r="H18" s="4"/>
    </row>
    <row r="19" spans="1:11" x14ac:dyDescent="0.4">
      <c r="H19" s="4"/>
    </row>
    <row r="20" spans="1:11" x14ac:dyDescent="0.4">
      <c r="H20" s="4"/>
    </row>
    <row r="21" spans="1:11" x14ac:dyDescent="0.4">
      <c r="H21" s="4"/>
    </row>
  </sheetData>
  <autoFilter ref="A3:I12" xr:uid="{00000000-0009-0000-0000-000000000000}"/>
  <mergeCells count="9">
    <mergeCell ref="J2:J3"/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4"/>
  <sheetViews>
    <sheetView zoomScale="85" zoomScaleNormal="85" workbookViewId="0">
      <selection activeCell="J2" sqref="J2:J3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2.09765625" style="1" bestFit="1" customWidth="1"/>
    <col min="11" max="16384" width="9" style="1"/>
  </cols>
  <sheetData>
    <row r="1" spans="1:16" ht="15.6" thickBot="1" x14ac:dyDescent="0.45"/>
    <row r="2" spans="1:16" ht="54" customHeight="1" thickBot="1" x14ac:dyDescent="0.45">
      <c r="A2" s="7" t="s">
        <v>0</v>
      </c>
      <c r="B2" s="18" t="s">
        <v>40</v>
      </c>
      <c r="C2" s="7" t="s">
        <v>13</v>
      </c>
      <c r="D2" s="44" t="s">
        <v>41</v>
      </c>
      <c r="E2" s="45"/>
      <c r="F2" s="8" t="s">
        <v>4</v>
      </c>
      <c r="G2" s="9" t="s">
        <v>18</v>
      </c>
      <c r="H2" s="7" t="s">
        <v>5</v>
      </c>
      <c r="I2" s="8">
        <v>2</v>
      </c>
      <c r="J2" s="36" t="s">
        <v>20</v>
      </c>
      <c r="K2"/>
    </row>
    <row r="3" spans="1:16" ht="30.6" thickBot="1" x14ac:dyDescent="0.4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5" t="s">
        <v>9</v>
      </c>
      <c r="J3" s="37"/>
      <c r="K3"/>
    </row>
    <row r="4" spans="1:16" ht="17.399999999999999" x14ac:dyDescent="0.4">
      <c r="A4" s="23">
        <v>45964</v>
      </c>
      <c r="B4" s="10" t="s">
        <v>26</v>
      </c>
      <c r="C4" s="24" t="s">
        <v>30</v>
      </c>
      <c r="D4" s="25">
        <v>1</v>
      </c>
      <c r="E4" s="26">
        <v>13.15</v>
      </c>
      <c r="F4" s="27">
        <v>2.86</v>
      </c>
      <c r="G4" s="28">
        <v>18</v>
      </c>
      <c r="H4" s="27" t="s">
        <v>39</v>
      </c>
      <c r="I4" s="22" t="e">
        <f>F4/H4</f>
        <v>#VALUE!</v>
      </c>
      <c r="J4" s="22"/>
      <c r="K4"/>
    </row>
    <row r="5" spans="1:16" ht="17.399999999999999" x14ac:dyDescent="0.4">
      <c r="A5" s="23">
        <v>45964</v>
      </c>
      <c r="B5" s="10" t="s">
        <v>26</v>
      </c>
      <c r="C5" s="19" t="s">
        <v>31</v>
      </c>
      <c r="D5" s="10">
        <v>2</v>
      </c>
      <c r="E5" s="5">
        <v>13.15</v>
      </c>
      <c r="F5" s="6">
        <v>2.83</v>
      </c>
      <c r="G5" s="11">
        <v>18</v>
      </c>
      <c r="H5" s="6" t="s">
        <v>38</v>
      </c>
      <c r="I5" s="12" t="e">
        <f t="shared" ref="I5" si="0">F5/H5</f>
        <v>#VALUE!</v>
      </c>
      <c r="J5" s="22"/>
      <c r="K5"/>
    </row>
    <row r="6" spans="1:16" ht="17.399999999999999" x14ac:dyDescent="0.4">
      <c r="A6" s="46" t="s">
        <v>10</v>
      </c>
      <c r="B6" s="47"/>
      <c r="C6" s="47"/>
      <c r="D6" s="48"/>
      <c r="E6" s="13">
        <f>AVERAGE(E4:E5)</f>
        <v>13.15</v>
      </c>
      <c r="F6" s="13">
        <f>AVERAGE(F4:F5)</f>
        <v>2.8449999999999998</v>
      </c>
      <c r="G6" s="16"/>
      <c r="H6" s="16"/>
      <c r="I6" s="20" t="e">
        <f>AVERAGE(I4:I5)</f>
        <v>#VALUE!</v>
      </c>
      <c r="J6" s="22"/>
      <c r="K6"/>
    </row>
    <row r="7" spans="1:16" ht="17.399999999999999" x14ac:dyDescent="0.4">
      <c r="A7" s="46" t="s">
        <v>11</v>
      </c>
      <c r="B7" s="47"/>
      <c r="C7" s="47"/>
      <c r="D7" s="48"/>
      <c r="E7" s="13">
        <f>MAX(E4:E5)</f>
        <v>13.15</v>
      </c>
      <c r="F7" s="13">
        <f>MAX(F4:F5)</f>
        <v>2.86</v>
      </c>
      <c r="G7" s="17"/>
      <c r="H7" s="16"/>
      <c r="I7" s="20" t="e">
        <f>MAX(I4:I5)</f>
        <v>#VALUE!</v>
      </c>
      <c r="J7" s="22"/>
      <c r="K7"/>
    </row>
    <row r="8" spans="1:16" ht="17.399999999999999" x14ac:dyDescent="0.4">
      <c r="A8" s="46" t="s">
        <v>12</v>
      </c>
      <c r="B8" s="47"/>
      <c r="C8" s="47"/>
      <c r="D8" s="48"/>
      <c r="E8" s="13">
        <f>MIN(E4:E5)</f>
        <v>13.15</v>
      </c>
      <c r="F8" s="13">
        <f>MIN(F4:F5)</f>
        <v>2.83</v>
      </c>
      <c r="G8" s="17"/>
      <c r="H8" s="16"/>
      <c r="I8" s="20" t="e">
        <f>MIN(I4:I5)</f>
        <v>#VALUE!</v>
      </c>
      <c r="J8" s="22"/>
      <c r="K8"/>
    </row>
    <row r="9" spans="1:16" ht="141" customHeight="1" x14ac:dyDescent="0.4">
      <c r="A9" s="14" t="s">
        <v>7</v>
      </c>
      <c r="B9" s="49" t="s">
        <v>37</v>
      </c>
      <c r="C9" s="50"/>
      <c r="D9" s="50"/>
      <c r="E9" s="51"/>
      <c r="F9" s="15"/>
      <c r="G9" s="38"/>
      <c r="H9" s="39"/>
      <c r="I9" s="40"/>
      <c r="J9" s="22"/>
      <c r="K9"/>
      <c r="L9"/>
      <c r="P9" s="1" t="s">
        <v>19</v>
      </c>
    </row>
    <row r="10" spans="1:16" ht="204.75" customHeight="1" x14ac:dyDescent="0.4">
      <c r="A10" s="15" t="s">
        <v>8</v>
      </c>
      <c r="B10" s="38"/>
      <c r="C10" s="39"/>
      <c r="D10" s="39"/>
      <c r="E10" s="40"/>
      <c r="F10" s="15"/>
      <c r="G10" s="41"/>
      <c r="H10" s="42"/>
      <c r="I10" s="43"/>
      <c r="J10" s="22"/>
      <c r="K10"/>
    </row>
    <row r="11" spans="1:16" x14ac:dyDescent="0.4">
      <c r="H11" s="4"/>
    </row>
    <row r="12" spans="1:16" x14ac:dyDescent="0.4">
      <c r="H12" s="4"/>
    </row>
    <row r="13" spans="1:16" x14ac:dyDescent="0.4">
      <c r="H13" s="4"/>
    </row>
    <row r="14" spans="1:16" x14ac:dyDescent="0.4">
      <c r="H14" s="4"/>
    </row>
  </sheetData>
  <autoFilter ref="A3:I5" xr:uid="{00000000-0009-0000-0000-000001000000}"/>
  <mergeCells count="9">
    <mergeCell ref="B10:E10"/>
    <mergeCell ref="G10:I10"/>
    <mergeCell ref="J2:J3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8"/>
  <sheetViews>
    <sheetView topLeftCell="A22" zoomScale="85" zoomScaleNormal="85" workbookViewId="0">
      <selection activeCell="C11" sqref="C11"/>
    </sheetView>
  </sheetViews>
  <sheetFormatPr defaultColWidth="9" defaultRowHeight="15" x14ac:dyDescent="0.4"/>
  <cols>
    <col min="1" max="1" width="14.8984375" style="1" customWidth="1"/>
    <col min="2" max="2" width="22.8984375" style="1" bestFit="1" customWidth="1"/>
    <col min="3" max="3" width="20.69921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0" width="12.09765625" style="1" bestFit="1" customWidth="1"/>
    <col min="11" max="16384" width="9" style="1"/>
  </cols>
  <sheetData>
    <row r="1" spans="1:11" ht="15.6" thickBot="1" x14ac:dyDescent="0.45"/>
    <row r="2" spans="1:11" ht="54" customHeight="1" thickBot="1" x14ac:dyDescent="0.45">
      <c r="A2" s="7" t="s">
        <v>0</v>
      </c>
      <c r="B2" s="18" t="s">
        <v>42</v>
      </c>
      <c r="C2" s="7" t="s">
        <v>13</v>
      </c>
      <c r="D2" s="44" t="s">
        <v>22</v>
      </c>
      <c r="E2" s="45"/>
      <c r="F2" s="8" t="s">
        <v>4</v>
      </c>
      <c r="G2" s="9" t="s">
        <v>18</v>
      </c>
      <c r="H2" s="7" t="s">
        <v>5</v>
      </c>
      <c r="I2" s="8">
        <v>20</v>
      </c>
      <c r="J2" s="36" t="s">
        <v>20</v>
      </c>
      <c r="K2"/>
    </row>
    <row r="3" spans="1:11" ht="30.6" thickBot="1" x14ac:dyDescent="0.4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5" t="s">
        <v>9</v>
      </c>
      <c r="J3" s="37"/>
      <c r="K3"/>
    </row>
    <row r="4" spans="1:11" ht="17.399999999999999" x14ac:dyDescent="0.4">
      <c r="A4" s="23">
        <v>45964</v>
      </c>
      <c r="B4" s="10" t="s">
        <v>26</v>
      </c>
      <c r="C4" s="24" t="s">
        <v>29</v>
      </c>
      <c r="D4" s="25">
        <v>1</v>
      </c>
      <c r="E4" s="26">
        <v>13.44</v>
      </c>
      <c r="F4" s="27">
        <v>7</v>
      </c>
      <c r="G4" s="28">
        <v>25</v>
      </c>
      <c r="H4" s="27"/>
      <c r="I4" s="22" t="e">
        <f>F4/H4</f>
        <v>#DIV/0!</v>
      </c>
      <c r="J4" s="22" t="s">
        <v>24</v>
      </c>
      <c r="K4"/>
    </row>
    <row r="5" spans="1:11" ht="17.399999999999999" x14ac:dyDescent="0.4">
      <c r="A5" s="23">
        <v>45964</v>
      </c>
      <c r="B5" s="10" t="s">
        <v>26</v>
      </c>
      <c r="C5" s="10" t="s">
        <v>29</v>
      </c>
      <c r="D5" s="10">
        <v>2</v>
      </c>
      <c r="E5" s="26">
        <v>13.44</v>
      </c>
      <c r="F5" s="6">
        <v>7.22</v>
      </c>
      <c r="G5" s="11">
        <v>25</v>
      </c>
      <c r="H5" s="6"/>
      <c r="I5" s="12" t="e">
        <f t="shared" ref="I5:I23" si="0">F5/H5</f>
        <v>#DIV/0!</v>
      </c>
      <c r="J5" s="22" t="s">
        <v>23</v>
      </c>
      <c r="K5"/>
    </row>
    <row r="6" spans="1:11" ht="17.399999999999999" x14ac:dyDescent="0.4">
      <c r="A6" s="23">
        <v>45964</v>
      </c>
      <c r="B6" s="10" t="s">
        <v>26</v>
      </c>
      <c r="C6" s="10" t="s">
        <v>29</v>
      </c>
      <c r="D6" s="10">
        <v>3</v>
      </c>
      <c r="E6" s="26">
        <v>13.44</v>
      </c>
      <c r="F6" s="6">
        <v>7.36</v>
      </c>
      <c r="G6" s="11">
        <v>25</v>
      </c>
      <c r="H6" s="6"/>
      <c r="I6" s="12" t="e">
        <f t="shared" si="0"/>
        <v>#DIV/0!</v>
      </c>
      <c r="J6" s="22" t="s">
        <v>23</v>
      </c>
      <c r="K6"/>
    </row>
    <row r="7" spans="1:11" ht="17.399999999999999" x14ac:dyDescent="0.4">
      <c r="A7" s="23">
        <v>45964</v>
      </c>
      <c r="B7" s="10" t="s">
        <v>26</v>
      </c>
      <c r="C7" s="10" t="s">
        <v>29</v>
      </c>
      <c r="D7" s="10">
        <v>4</v>
      </c>
      <c r="E7" s="26">
        <v>13.44</v>
      </c>
      <c r="F7" s="6">
        <v>8.0299999999999994</v>
      </c>
      <c r="G7" s="11">
        <v>25</v>
      </c>
      <c r="H7" s="6"/>
      <c r="I7" s="12" t="e">
        <f t="shared" si="0"/>
        <v>#DIV/0!</v>
      </c>
      <c r="J7" s="22" t="s">
        <v>23</v>
      </c>
      <c r="K7"/>
    </row>
    <row r="8" spans="1:11" ht="17.399999999999999" x14ac:dyDescent="0.4">
      <c r="A8" s="23">
        <v>45964</v>
      </c>
      <c r="B8" s="10" t="s">
        <v>26</v>
      </c>
      <c r="C8" s="10" t="s">
        <v>29</v>
      </c>
      <c r="D8" s="10">
        <v>5</v>
      </c>
      <c r="E8" s="26">
        <v>13.44</v>
      </c>
      <c r="F8" s="6">
        <v>7.34</v>
      </c>
      <c r="G8" s="11">
        <v>25</v>
      </c>
      <c r="H8" s="6"/>
      <c r="I8" s="12" t="e">
        <f t="shared" si="0"/>
        <v>#DIV/0!</v>
      </c>
      <c r="J8" s="22" t="s">
        <v>23</v>
      </c>
      <c r="K8"/>
    </row>
    <row r="9" spans="1:11" ht="17.399999999999999" x14ac:dyDescent="0.4">
      <c r="A9" s="23">
        <v>45964</v>
      </c>
      <c r="B9" s="10" t="s">
        <v>26</v>
      </c>
      <c r="C9" s="10" t="s">
        <v>29</v>
      </c>
      <c r="D9" s="10">
        <v>6</v>
      </c>
      <c r="E9" s="5" t="s">
        <v>43</v>
      </c>
      <c r="F9" s="5" t="s">
        <v>43</v>
      </c>
      <c r="G9" s="11">
        <v>25</v>
      </c>
      <c r="H9" s="6"/>
      <c r="I9" s="12" t="e">
        <f t="shared" si="0"/>
        <v>#VALUE!</v>
      </c>
      <c r="J9" s="22" t="s">
        <v>23</v>
      </c>
      <c r="K9"/>
    </row>
    <row r="10" spans="1:11" ht="17.399999999999999" x14ac:dyDescent="0.4">
      <c r="A10" s="23">
        <v>45964</v>
      </c>
      <c r="B10" s="10" t="s">
        <v>26</v>
      </c>
      <c r="C10" s="10" t="s">
        <v>29</v>
      </c>
      <c r="D10" s="10">
        <v>7</v>
      </c>
      <c r="E10" s="5" t="s">
        <v>43</v>
      </c>
      <c r="F10" s="5" t="s">
        <v>43</v>
      </c>
      <c r="G10" s="11">
        <v>25</v>
      </c>
      <c r="H10" s="6"/>
      <c r="I10" s="12" t="e">
        <f t="shared" si="0"/>
        <v>#VALUE!</v>
      </c>
      <c r="J10" s="22" t="s">
        <v>23</v>
      </c>
      <c r="K10"/>
    </row>
    <row r="11" spans="1:11" ht="17.399999999999999" x14ac:dyDescent="0.4">
      <c r="A11" s="23">
        <v>45964</v>
      </c>
      <c r="B11" s="10" t="s">
        <v>26</v>
      </c>
      <c r="C11" s="10" t="s">
        <v>29</v>
      </c>
      <c r="D11" s="10">
        <v>8</v>
      </c>
      <c r="E11" s="5" t="s">
        <v>43</v>
      </c>
      <c r="F11" s="5" t="s">
        <v>43</v>
      </c>
      <c r="G11" s="11">
        <v>25</v>
      </c>
      <c r="H11" s="6"/>
      <c r="I11" s="12" t="e">
        <f t="shared" si="0"/>
        <v>#VALUE!</v>
      </c>
      <c r="J11" s="22" t="s">
        <v>23</v>
      </c>
      <c r="K11"/>
    </row>
    <row r="12" spans="1:11" ht="17.399999999999999" x14ac:dyDescent="0.4">
      <c r="A12" s="23">
        <v>45964</v>
      </c>
      <c r="B12" s="10" t="s">
        <v>26</v>
      </c>
      <c r="C12" s="10" t="s">
        <v>29</v>
      </c>
      <c r="D12" s="10">
        <v>9</v>
      </c>
      <c r="E12" s="5" t="s">
        <v>43</v>
      </c>
      <c r="F12" s="5" t="s">
        <v>43</v>
      </c>
      <c r="G12" s="11">
        <v>25</v>
      </c>
      <c r="H12" s="6"/>
      <c r="I12" s="12" t="e">
        <f t="shared" si="0"/>
        <v>#VALUE!</v>
      </c>
      <c r="J12" s="22" t="s">
        <v>23</v>
      </c>
      <c r="K12"/>
    </row>
    <row r="13" spans="1:11" ht="17.399999999999999" x14ac:dyDescent="0.4">
      <c r="A13" s="23">
        <v>45964</v>
      </c>
      <c r="B13" s="10" t="s">
        <v>26</v>
      </c>
      <c r="C13" s="10" t="s">
        <v>29</v>
      </c>
      <c r="D13" s="10">
        <v>10</v>
      </c>
      <c r="E13" s="5" t="s">
        <v>43</v>
      </c>
      <c r="F13" s="5" t="s">
        <v>43</v>
      </c>
      <c r="G13" s="11">
        <v>25</v>
      </c>
      <c r="H13" s="6"/>
      <c r="I13" s="12" t="e">
        <f t="shared" si="0"/>
        <v>#VALUE!</v>
      </c>
      <c r="J13" s="22" t="s">
        <v>23</v>
      </c>
      <c r="K13"/>
    </row>
    <row r="14" spans="1:11" ht="17.399999999999999" x14ac:dyDescent="0.4">
      <c r="A14" s="23">
        <v>45964</v>
      </c>
      <c r="B14" s="10" t="s">
        <v>26</v>
      </c>
      <c r="C14" s="10" t="s">
        <v>29</v>
      </c>
      <c r="D14" s="10">
        <v>11</v>
      </c>
      <c r="E14" s="5" t="s">
        <v>43</v>
      </c>
      <c r="F14" s="5" t="s">
        <v>43</v>
      </c>
      <c r="G14" s="11">
        <v>25</v>
      </c>
      <c r="H14" s="6"/>
      <c r="I14" s="12" t="e">
        <f t="shared" si="0"/>
        <v>#VALUE!</v>
      </c>
      <c r="J14" s="22" t="s">
        <v>23</v>
      </c>
      <c r="K14"/>
    </row>
    <row r="15" spans="1:11" ht="17.399999999999999" x14ac:dyDescent="0.4">
      <c r="A15" s="23">
        <v>45964</v>
      </c>
      <c r="B15" s="10" t="s">
        <v>26</v>
      </c>
      <c r="C15" s="10" t="s">
        <v>29</v>
      </c>
      <c r="D15" s="10">
        <v>12</v>
      </c>
      <c r="E15" s="5" t="s">
        <v>43</v>
      </c>
      <c r="F15" s="5" t="s">
        <v>43</v>
      </c>
      <c r="G15" s="11">
        <v>25</v>
      </c>
      <c r="H15" s="6"/>
      <c r="I15" s="12" t="e">
        <f t="shared" si="0"/>
        <v>#VALUE!</v>
      </c>
      <c r="J15" s="22" t="s">
        <v>23</v>
      </c>
      <c r="K15"/>
    </row>
    <row r="16" spans="1:11" ht="17.399999999999999" x14ac:dyDescent="0.4">
      <c r="A16" s="23">
        <v>45964</v>
      </c>
      <c r="B16" s="10" t="s">
        <v>26</v>
      </c>
      <c r="C16" s="10" t="s">
        <v>29</v>
      </c>
      <c r="D16" s="10">
        <v>13</v>
      </c>
      <c r="E16" s="5" t="s">
        <v>43</v>
      </c>
      <c r="F16" s="5" t="s">
        <v>43</v>
      </c>
      <c r="G16" s="11">
        <v>25</v>
      </c>
      <c r="H16" s="6"/>
      <c r="I16" s="12" t="e">
        <f t="shared" si="0"/>
        <v>#VALUE!</v>
      </c>
      <c r="J16" s="22" t="s">
        <v>23</v>
      </c>
      <c r="K16"/>
    </row>
    <row r="17" spans="1:16" ht="17.399999999999999" x14ac:dyDescent="0.4">
      <c r="A17" s="23">
        <v>45964</v>
      </c>
      <c r="B17" s="10" t="s">
        <v>26</v>
      </c>
      <c r="C17" s="10" t="s">
        <v>29</v>
      </c>
      <c r="D17" s="10">
        <v>14</v>
      </c>
      <c r="E17" s="5" t="s">
        <v>43</v>
      </c>
      <c r="F17" s="5" t="s">
        <v>43</v>
      </c>
      <c r="G17" s="11">
        <v>25</v>
      </c>
      <c r="H17" s="6"/>
      <c r="I17" s="12" t="e">
        <f t="shared" si="0"/>
        <v>#VALUE!</v>
      </c>
      <c r="J17" s="22" t="s">
        <v>23</v>
      </c>
      <c r="K17"/>
    </row>
    <row r="18" spans="1:16" ht="17.399999999999999" x14ac:dyDescent="0.4">
      <c r="A18" s="23">
        <v>45964</v>
      </c>
      <c r="B18" s="10" t="s">
        <v>26</v>
      </c>
      <c r="C18" s="10" t="s">
        <v>29</v>
      </c>
      <c r="D18" s="10">
        <v>15</v>
      </c>
      <c r="E18" s="5" t="s">
        <v>43</v>
      </c>
      <c r="F18" s="5" t="s">
        <v>43</v>
      </c>
      <c r="G18" s="11">
        <v>25</v>
      </c>
      <c r="H18" s="6"/>
      <c r="I18" s="12" t="e">
        <f t="shared" si="0"/>
        <v>#VALUE!</v>
      </c>
      <c r="J18" s="22" t="s">
        <v>23</v>
      </c>
      <c r="K18"/>
    </row>
    <row r="19" spans="1:16" ht="17.399999999999999" x14ac:dyDescent="0.4">
      <c r="A19" s="23">
        <v>45964</v>
      </c>
      <c r="B19" s="10" t="s">
        <v>26</v>
      </c>
      <c r="C19" s="10" t="s">
        <v>29</v>
      </c>
      <c r="D19" s="10">
        <v>16</v>
      </c>
      <c r="E19" s="5" t="s">
        <v>43</v>
      </c>
      <c r="F19" s="5" t="s">
        <v>43</v>
      </c>
      <c r="G19" s="11">
        <v>25</v>
      </c>
      <c r="H19" s="6"/>
      <c r="I19" s="12" t="e">
        <f t="shared" si="0"/>
        <v>#VALUE!</v>
      </c>
      <c r="J19" s="22" t="s">
        <v>23</v>
      </c>
      <c r="K19"/>
    </row>
    <row r="20" spans="1:16" ht="17.399999999999999" x14ac:dyDescent="0.4">
      <c r="A20" s="23">
        <v>45964</v>
      </c>
      <c r="B20" s="10" t="s">
        <v>26</v>
      </c>
      <c r="C20" s="10" t="s">
        <v>29</v>
      </c>
      <c r="D20" s="10">
        <v>17</v>
      </c>
      <c r="E20" s="5" t="s">
        <v>43</v>
      </c>
      <c r="F20" s="5" t="s">
        <v>43</v>
      </c>
      <c r="G20" s="11">
        <v>25</v>
      </c>
      <c r="H20" s="6"/>
      <c r="I20" s="12" t="e">
        <f t="shared" si="0"/>
        <v>#VALUE!</v>
      </c>
      <c r="J20" s="22" t="s">
        <v>23</v>
      </c>
      <c r="K20"/>
    </row>
    <row r="21" spans="1:16" ht="17.399999999999999" x14ac:dyDescent="0.4">
      <c r="A21" s="23">
        <v>45964</v>
      </c>
      <c r="B21" s="10" t="s">
        <v>26</v>
      </c>
      <c r="C21" s="10" t="s">
        <v>29</v>
      </c>
      <c r="D21" s="10">
        <v>18</v>
      </c>
      <c r="E21" s="5" t="s">
        <v>43</v>
      </c>
      <c r="F21" s="5" t="s">
        <v>43</v>
      </c>
      <c r="G21" s="11">
        <v>25</v>
      </c>
      <c r="H21" s="6"/>
      <c r="I21" s="12" t="e">
        <f t="shared" si="0"/>
        <v>#VALUE!</v>
      </c>
      <c r="J21" s="22" t="s">
        <v>23</v>
      </c>
      <c r="K21"/>
    </row>
    <row r="22" spans="1:16" ht="17.399999999999999" x14ac:dyDescent="0.4">
      <c r="A22" s="23">
        <v>45964</v>
      </c>
      <c r="B22" s="10" t="s">
        <v>26</v>
      </c>
      <c r="C22" s="10" t="s">
        <v>29</v>
      </c>
      <c r="D22" s="10">
        <v>19</v>
      </c>
      <c r="E22" s="5" t="s">
        <v>43</v>
      </c>
      <c r="F22" s="5" t="s">
        <v>43</v>
      </c>
      <c r="G22" s="11">
        <v>25</v>
      </c>
      <c r="H22" s="6"/>
      <c r="I22" s="12" t="e">
        <f t="shared" si="0"/>
        <v>#VALUE!</v>
      </c>
      <c r="J22" s="22" t="s">
        <v>23</v>
      </c>
      <c r="K22"/>
    </row>
    <row r="23" spans="1:16" ht="17.399999999999999" x14ac:dyDescent="0.4">
      <c r="A23" s="23">
        <v>45964</v>
      </c>
      <c r="B23" s="10" t="s">
        <v>26</v>
      </c>
      <c r="C23" s="24" t="s">
        <v>29</v>
      </c>
      <c r="D23" s="10">
        <v>20</v>
      </c>
      <c r="E23" s="5" t="s">
        <v>43</v>
      </c>
      <c r="F23" s="5" t="s">
        <v>43</v>
      </c>
      <c r="G23" s="11">
        <v>25</v>
      </c>
      <c r="H23" s="6"/>
      <c r="I23" s="12" t="e">
        <f t="shared" si="0"/>
        <v>#VALUE!</v>
      </c>
      <c r="J23" s="22" t="s">
        <v>23</v>
      </c>
      <c r="K23"/>
    </row>
    <row r="24" spans="1:16" ht="17.399999999999999" x14ac:dyDescent="0.4">
      <c r="A24" s="46" t="s">
        <v>10</v>
      </c>
      <c r="B24" s="47"/>
      <c r="C24" s="47"/>
      <c r="D24" s="48"/>
      <c r="E24" s="13">
        <f>AVERAGE(E4:E23)</f>
        <v>13.440000000000001</v>
      </c>
      <c r="F24" s="13">
        <f>AVERAGE(F4:F23)</f>
        <v>7.3900000000000006</v>
      </c>
      <c r="G24" s="16"/>
      <c r="H24" s="16"/>
      <c r="I24" s="20" t="e">
        <f>AVERAGE(I4:I23)</f>
        <v>#DIV/0!</v>
      </c>
      <c r="J24" s="22" t="s">
        <v>23</v>
      </c>
      <c r="K24"/>
    </row>
    <row r="25" spans="1:16" ht="17.399999999999999" x14ac:dyDescent="0.4">
      <c r="A25" s="46" t="s">
        <v>11</v>
      </c>
      <c r="B25" s="47"/>
      <c r="C25" s="47"/>
      <c r="D25" s="48"/>
      <c r="E25" s="13">
        <f>MAX(E4:E23)</f>
        <v>13.44</v>
      </c>
      <c r="F25" s="13">
        <f>MAX(F4:F23)</f>
        <v>8.0299999999999994</v>
      </c>
      <c r="G25" s="17"/>
      <c r="H25" s="16"/>
      <c r="I25" s="20" t="e">
        <f>MAX(I4:I23)</f>
        <v>#DIV/0!</v>
      </c>
      <c r="J25" s="22" t="s">
        <v>23</v>
      </c>
      <c r="K25"/>
    </row>
    <row r="26" spans="1:16" ht="17.399999999999999" x14ac:dyDescent="0.4">
      <c r="A26" s="46" t="s">
        <v>12</v>
      </c>
      <c r="B26" s="47"/>
      <c r="C26" s="47"/>
      <c r="D26" s="48"/>
      <c r="E26" s="13">
        <f>MIN(E4:E23)</f>
        <v>13.44</v>
      </c>
      <c r="F26" s="13">
        <f>MIN(F4:F23)</f>
        <v>7</v>
      </c>
      <c r="G26" s="17"/>
      <c r="H26" s="16"/>
      <c r="I26" s="20" t="e">
        <f>MIN(I4:I23)</f>
        <v>#DIV/0!</v>
      </c>
      <c r="J26" s="22" t="s">
        <v>23</v>
      </c>
      <c r="K26"/>
    </row>
    <row r="27" spans="1:16" ht="141" customHeight="1" x14ac:dyDescent="0.4">
      <c r="A27" s="14" t="s">
        <v>7</v>
      </c>
      <c r="B27" s="49" t="s">
        <v>36</v>
      </c>
      <c r="C27" s="50"/>
      <c r="D27" s="50"/>
      <c r="E27" s="51"/>
      <c r="F27" s="15"/>
      <c r="G27" s="38"/>
      <c r="H27" s="39"/>
      <c r="I27" s="40"/>
      <c r="J27" s="22"/>
      <c r="K27"/>
      <c r="L27"/>
      <c r="P27" s="1" t="s">
        <v>19</v>
      </c>
    </row>
    <row r="28" spans="1:16" ht="204.75" customHeight="1" x14ac:dyDescent="0.4">
      <c r="A28" s="15" t="s">
        <v>8</v>
      </c>
      <c r="B28" s="38"/>
      <c r="C28" s="39"/>
      <c r="D28" s="39"/>
      <c r="E28" s="40"/>
      <c r="F28" s="15"/>
      <c r="G28" s="41"/>
      <c r="H28" s="42"/>
      <c r="I28" s="43"/>
      <c r="J28" s="22" t="s">
        <v>25</v>
      </c>
      <c r="K28"/>
    </row>
  </sheetData>
  <autoFilter ref="A3:I23" xr:uid="{00000000-0009-0000-0000-000002000000}"/>
  <mergeCells count="9">
    <mergeCell ref="J2:J3"/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G12" sqref="G12"/>
    </sheetView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비상전원UPS</vt:lpstr>
      <vt:lpstr>발전기시동용</vt:lpstr>
      <vt:lpstr>보안실UPS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2025-11-06T05:51:36Z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