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7월\250723 대동모빌리티\"/>
    </mc:Choice>
  </mc:AlternateContent>
  <xr:revisionPtr revIDLastSave="0" documentId="13_ncr:1_{8430B86B-338C-48D2-B651-F47894FB77A7}" xr6:coauthVersionLast="36" xr6:coauthVersionMax="36" xr10:uidLastSave="{00000000-0000-0000-0000-000000000000}"/>
  <bookViews>
    <workbookView xWindow="0" yWindow="0" windowWidth="23040" windowHeight="7800" xr2:uid="{00000000-000D-0000-FFFF-FFFF00000000}"/>
  </bookViews>
  <sheets>
    <sheet name="UPS" sheetId="12" r:id="rId1"/>
  </sheets>
  <definedNames>
    <definedName name="_xlnm._FilterDatabase" localSheetId="0" hidden="1">UPS!$A$3:$I$28</definedName>
  </definedNames>
  <calcPr calcId="191029"/>
</workbook>
</file>

<file path=xl/calcChain.xml><?xml version="1.0" encoding="utf-8"?>
<calcChain xmlns="http://schemas.openxmlformats.org/spreadsheetml/2006/main">
  <c r="F26" i="12" l="1"/>
  <c r="E26" i="12"/>
  <c r="F25" i="12"/>
  <c r="E25" i="12"/>
  <c r="F24" i="12"/>
  <c r="E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26" i="12" l="1"/>
  <c r="I25" i="12"/>
  <c r="I24" i="12"/>
</calcChain>
</file>

<file path=xl/sharedStrings.xml><?xml version="1.0" encoding="utf-8"?>
<sst xmlns="http://schemas.openxmlformats.org/spreadsheetml/2006/main" count="63" uniqueCount="25">
  <si>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</si>
  <si>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</si>
  <si>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</si>
  <si>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</si>
  <si>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</si>
  <si>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</si>
  <si>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</si>
  <si>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</si>
  <si>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</si>
  <si>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</si>
  <si>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</si>
  <si>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</si>
  <si>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</si>
  <si>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</si>
  <si>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</si>
  <si>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</si>
  <si>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</si>
  <si>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</si>
  <si>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ESP200</t>
    <phoneticPr fontId="19" type="noConversion"/>
  </si>
  <si>
    <t>AS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</si>
  <si>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</si>
  <si>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대동모빌리티</t>
    <phoneticPr fontId="19" type="noConversion"/>
  </si>
  <si>
    <t>사무실 비상전원용</t>
    <phoneticPr fontId="19" type="noConversion"/>
  </si>
  <si>
    <t>2025.01.13</t>
    <phoneticPr fontId="19" type="noConversion"/>
  </si>
  <si>
    <r>
      <t>1.기점검시('25년 4월) 전압이 낮아 추이 관찰 요청 CELL
2.#17번 전지 전압 및 내부저항 : 12.22V / 8.08m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(참고치(2.30m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)대비 200% 이상상승)
3. 이외 전지 전압 및 내부저항 : 이상없음
   →13.10~13.16/EA / 2.13~2.25m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(참고치(2.30m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)대비 93~98% 수준)
4.정류기 AC 리플 과다로 인한 점검 요청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</si>
</sst>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176" fontId="20" fillId="0" borderId="14" xfId="0" applyNumberFormat="1" applyFont="1" applyFill="1" applyBorder="1" applyAlignment="1">
      <alignment horizontal="center" vertical="center"/>
    </xf>
    <xf numFmtId="176" fontId="20" fillId="0" borderId="15" xfId="0" applyNumberFormat="1" applyFont="1" applyFill="1" applyBorder="1" applyAlignment="1">
      <alignment horizontal="center" vertical="center"/>
    </xf>
    <xf numFmtId="176" fontId="20" fillId="0" borderId="16" xfId="0" applyNumberFormat="1" applyFont="1" applyFill="1" applyBorder="1" applyAlignment="1">
      <alignment horizontal="center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33" borderId="13" xfId="42" applyFont="1" applyFill="1" applyBorder="1" applyAlignment="1">
      <alignment horizontal="center" vertical="center"/>
    </xf>
    <xf numFmtId="14" fontId="23" fillId="34" borderId="10" xfId="42" applyNumberFormat="1" applyFont="1" applyFill="1" applyBorder="1" applyAlignment="1">
      <alignment horizontal="center" vertical="center"/>
    </xf>
    <xf numFmtId="0" fontId="23" fillId="34" borderId="13" xfId="42" applyFont="1" applyFill="1" applyBorder="1" applyAlignment="1">
      <alignment horizontal="center" vertical="center"/>
    </xf>
    <xf numFmtId="0" fontId="23" fillId="34" borderId="10" xfId="42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 wrapText="1"/>
    </xf>
    <xf numFmtId="178" fontId="23" fillId="34" borderId="10" xfId="42" applyNumberFormat="1" applyFont="1" applyFill="1" applyBorder="1" applyAlignment="1">
      <alignment horizontal="center" vertical="center"/>
    </xf>
    <xf numFmtId="9" fontId="23" fillId="34" borderId="10" xfId="43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784411</xdr:colOff>
      <xdr:row>27</xdr:row>
      <xdr:rowOff>2093818</xdr:rowOff>
    </xdr:from>
    <xdr:to>
      <xdr:col>7</xdr:col>
      <xdr:colOff>950595</xdr:colOff>
      <xdr:row>27</xdr:row>
      <xdr:rowOff>2362760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34397E8-90E6-448A-B1E9-E858AC433E3B}"/>
            </a:ext>
          </a:extLst>
        </xdr:cNvPr>
        <xdr:cNvSpPr txBox="1"/>
      </xdr:nvSpPr>
      <xdr:spPr>
        <a:xfrm>
          <a:off x="7003676" y="10106024"/>
          <a:ext cx="1017831" cy="26894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제조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</a:p>
      </xdr:txBody>
    </xdr:sp>
    <xdr:clientData/>
  </xdr:twoCellAnchor>
  <xdr:twoCellAnchor editAs="oneCell">
    <xdr:from>
      <xdr:col>8</xdr:col>
      <xdr:colOff>171899</xdr:colOff>
      <xdr:row>27</xdr:row>
      <xdr:rowOff>207420</xdr:rowOff>
    </xdr:from>
    <xdr:to>
      <xdr:col>8</xdr:col>
      <xdr:colOff>1770531</xdr:colOff>
      <xdr:row>27</xdr:row>
      <xdr:rowOff>2035660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6A39C4E-65AF-4B14-9646-7C3BA3332C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536" t="35556" r="20448" b="24937"/>
        <a:stretch/>
      </xdr:blipFill>
      <xdr:spPr>
        <a:xfrm>
          <a:off x="8542693" y="8219626"/>
          <a:ext cx="1598632" cy="1828240"/>
        </a:xfrm>
        <a:prstGeom prst="rect">
          <a:avLst/>
        </a:prstGeom>
      </xdr:spPr>
    </xdr:pic>
    <xdr:clientData/>
  </xdr:twoCellAnchor>
  <xdr:twoCellAnchor editAs="oneCell">
    <xdr:from>
      <xdr:col>1</xdr:col>
      <xdr:colOff>137115</xdr:colOff>
      <xdr:row>27</xdr:row>
      <xdr:rowOff>141866</xdr:rowOff>
    </xdr:from>
    <xdr:to>
      <xdr:col>2</xdr:col>
      <xdr:colOff>1378324</xdr:colOff>
      <xdr:row>27</xdr:row>
      <xdr:rowOff>2286000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278991B1-2442-44E3-8063-3812DFE166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0271" b="2911"/>
        <a:stretch/>
      </xdr:blipFill>
      <xdr:spPr>
        <a:xfrm>
          <a:off x="1268909" y="8154072"/>
          <a:ext cx="2339386" cy="2144134"/>
        </a:xfrm>
        <a:prstGeom prst="rect">
          <a:avLst/>
        </a:prstGeom>
      </xdr:spPr>
    </xdr:pic>
    <xdr:clientData/>
  </xdr:twoCellAnchor>
  <xdr:twoCellAnchor editAs="oneCell">
    <xdr:from>
      <xdr:col>6</xdr:col>
      <xdr:colOff>136045</xdr:colOff>
      <xdr:row>26</xdr:row>
      <xdr:rowOff>189342</xdr:rowOff>
    </xdr:from>
    <xdr:to>
      <xdr:col>8</xdr:col>
      <xdr:colOff>649941</xdr:colOff>
      <xdr:row>26</xdr:row>
      <xdr:rowOff>1692544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FEBDB286-A70C-43F2-BF2A-F6418F58AF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936422" y="5827495"/>
          <a:ext cx="1503202" cy="2665425"/>
        </a:xfrm>
        <a:prstGeom prst="rect">
          <a:avLst/>
        </a:prstGeom>
      </xdr:spPr>
    </xdr:pic>
    <xdr:clientData/>
  </xdr:twoCellAnchor>
  <xdr:twoCellAnchor editAs="oneCell">
    <xdr:from>
      <xdr:col>6</xdr:col>
      <xdr:colOff>229607</xdr:colOff>
      <xdr:row>27</xdr:row>
      <xdr:rowOff>207420</xdr:rowOff>
    </xdr:from>
    <xdr:to>
      <xdr:col>8</xdr:col>
      <xdr:colOff>42918</xdr:colOff>
      <xdr:row>27</xdr:row>
      <xdr:rowOff>2028264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1CE86190-1CDB-47AA-88A4-6130BBD301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314" t="32024" r="18160" b="21042"/>
        <a:stretch/>
      </xdr:blipFill>
      <xdr:spPr>
        <a:xfrm rot="10800000">
          <a:off x="6448872" y="8219626"/>
          <a:ext cx="1964840" cy="18208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2"/>
  <sheetViews>
    <sheetView tabSelected="1" topLeftCell="A16" zoomScale="85" zoomScaleNormal="85" workbookViewId="0">
      <selection activeCell="J27" sqref="J27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9.1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18</v>
      </c>
      <c r="C2" s="18" t="s">
        <v>14</v>
      </c>
      <c r="D2" s="34" t="s">
        <v>23</v>
      </c>
      <c r="E2" s="35"/>
      <c r="F2" s="10" t="s">
        <v>4</v>
      </c>
      <c r="G2" s="14" t="s">
        <v>19</v>
      </c>
      <c r="H2" s="18" t="s">
        <v>5</v>
      </c>
      <c r="I2" s="10">
        <v>20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20</v>
      </c>
      <c r="I3" s="17" t="s">
        <v>10</v>
      </c>
      <c r="J3"/>
      <c r="K3"/>
    </row>
    <row r="4" spans="1:11" ht="17.399999999999999" x14ac:dyDescent="0.4">
      <c r="A4" s="21">
        <v>45861</v>
      </c>
      <c r="B4" s="20" t="s">
        <v>21</v>
      </c>
      <c r="C4" s="20" t="s">
        <v>22</v>
      </c>
      <c r="D4" s="2">
        <v>1</v>
      </c>
      <c r="E4" s="11">
        <v>13.15</v>
      </c>
      <c r="F4" s="23">
        <v>2.21</v>
      </c>
      <c r="G4" s="22">
        <v>21</v>
      </c>
      <c r="H4" s="23">
        <v>2.2999999999999998</v>
      </c>
      <c r="I4" s="24">
        <f>F4/H4</f>
        <v>0.96086956521739131</v>
      </c>
      <c r="J4"/>
      <c r="K4"/>
    </row>
    <row r="5" spans="1:11" ht="17.399999999999999" x14ac:dyDescent="0.4">
      <c r="A5" s="21">
        <v>45861</v>
      </c>
      <c r="B5" s="20" t="s">
        <v>21</v>
      </c>
      <c r="C5" s="20" t="s">
        <v>22</v>
      </c>
      <c r="D5" s="2">
        <v>2</v>
      </c>
      <c r="E5" s="11">
        <v>13.15</v>
      </c>
      <c r="F5" s="23">
        <v>2.19</v>
      </c>
      <c r="G5" s="22">
        <v>21</v>
      </c>
      <c r="H5" s="23">
        <v>2.2999999999999998</v>
      </c>
      <c r="I5" s="24">
        <f>F5/H5</f>
        <v>0.95217391304347831</v>
      </c>
      <c r="J5"/>
      <c r="K5"/>
    </row>
    <row r="6" spans="1:11" ht="17.399999999999999" x14ac:dyDescent="0.4">
      <c r="A6" s="21">
        <v>45861</v>
      </c>
      <c r="B6" s="20" t="s">
        <v>21</v>
      </c>
      <c r="C6" s="20" t="s">
        <v>22</v>
      </c>
      <c r="D6" s="2">
        <v>3</v>
      </c>
      <c r="E6" s="11">
        <v>13.14</v>
      </c>
      <c r="F6" s="23">
        <v>2.17</v>
      </c>
      <c r="G6" s="22">
        <v>21</v>
      </c>
      <c r="H6" s="23">
        <v>2.2999999999999998</v>
      </c>
      <c r="I6" s="24">
        <f t="shared" ref="I6:I23" si="0">F6/H6</f>
        <v>0.94347826086956521</v>
      </c>
      <c r="J6"/>
      <c r="K6"/>
    </row>
    <row r="7" spans="1:11" ht="17.399999999999999" x14ac:dyDescent="0.4">
      <c r="A7" s="21">
        <v>45861</v>
      </c>
      <c r="B7" s="20" t="s">
        <v>21</v>
      </c>
      <c r="C7" s="20" t="s">
        <v>22</v>
      </c>
      <c r="D7" s="2">
        <v>4</v>
      </c>
      <c r="E7" s="11">
        <v>13.11</v>
      </c>
      <c r="F7" s="23">
        <v>2.2200000000000002</v>
      </c>
      <c r="G7" s="22">
        <v>21</v>
      </c>
      <c r="H7" s="23">
        <v>2.2999999999999998</v>
      </c>
      <c r="I7" s="24">
        <f t="shared" si="0"/>
        <v>0.96521739130434803</v>
      </c>
      <c r="J7"/>
      <c r="K7"/>
    </row>
    <row r="8" spans="1:11" ht="17.399999999999999" x14ac:dyDescent="0.4">
      <c r="A8" s="21">
        <v>45861</v>
      </c>
      <c r="B8" s="20" t="s">
        <v>21</v>
      </c>
      <c r="C8" s="20" t="s">
        <v>22</v>
      </c>
      <c r="D8" s="2">
        <v>5</v>
      </c>
      <c r="E8" s="11">
        <v>13.15</v>
      </c>
      <c r="F8" s="23">
        <v>2.21</v>
      </c>
      <c r="G8" s="22">
        <v>21</v>
      </c>
      <c r="H8" s="23">
        <v>2.2999999999999998</v>
      </c>
      <c r="I8" s="24">
        <f t="shared" si="0"/>
        <v>0.96086956521739131</v>
      </c>
      <c r="J8"/>
      <c r="K8"/>
    </row>
    <row r="9" spans="1:11" ht="17.399999999999999" x14ac:dyDescent="0.4">
      <c r="A9" s="21">
        <v>45861</v>
      </c>
      <c r="B9" s="20" t="s">
        <v>21</v>
      </c>
      <c r="C9" s="20" t="s">
        <v>22</v>
      </c>
      <c r="D9" s="2">
        <v>6</v>
      </c>
      <c r="E9" s="11">
        <v>13.15</v>
      </c>
      <c r="F9" s="23">
        <v>2.2200000000000002</v>
      </c>
      <c r="G9" s="22">
        <v>21</v>
      </c>
      <c r="H9" s="23">
        <v>2.2999999999999998</v>
      </c>
      <c r="I9" s="24">
        <f t="shared" si="0"/>
        <v>0.96521739130434803</v>
      </c>
      <c r="J9"/>
      <c r="K9"/>
    </row>
    <row r="10" spans="1:11" ht="17.399999999999999" x14ac:dyDescent="0.4">
      <c r="A10" s="21">
        <v>45861</v>
      </c>
      <c r="B10" s="20" t="s">
        <v>21</v>
      </c>
      <c r="C10" s="20" t="s">
        <v>22</v>
      </c>
      <c r="D10" s="27">
        <v>7</v>
      </c>
      <c r="E10" s="25">
        <v>13.15</v>
      </c>
      <c r="F10" s="26">
        <v>2.2000000000000002</v>
      </c>
      <c r="G10" s="22">
        <v>21</v>
      </c>
      <c r="H10" s="23">
        <v>2.2999999999999998</v>
      </c>
      <c r="I10" s="19">
        <f t="shared" si="0"/>
        <v>0.95652173913043492</v>
      </c>
      <c r="J10"/>
      <c r="K10"/>
    </row>
    <row r="11" spans="1:11" ht="17.399999999999999" x14ac:dyDescent="0.4">
      <c r="A11" s="21">
        <v>45861</v>
      </c>
      <c r="B11" s="20" t="s">
        <v>21</v>
      </c>
      <c r="C11" s="20" t="s">
        <v>22</v>
      </c>
      <c r="D11" s="2">
        <v>8</v>
      </c>
      <c r="E11" s="11">
        <v>13.14</v>
      </c>
      <c r="F11" s="23">
        <v>2.2000000000000002</v>
      </c>
      <c r="G11" s="22">
        <v>21</v>
      </c>
      <c r="H11" s="23">
        <v>2.2999999999999998</v>
      </c>
      <c r="I11" s="24">
        <f t="shared" si="0"/>
        <v>0.95652173913043492</v>
      </c>
      <c r="J11"/>
      <c r="K11"/>
    </row>
    <row r="12" spans="1:11" ht="17.399999999999999" x14ac:dyDescent="0.4">
      <c r="A12" s="21">
        <v>45861</v>
      </c>
      <c r="B12" s="20" t="s">
        <v>21</v>
      </c>
      <c r="C12" s="20" t="s">
        <v>22</v>
      </c>
      <c r="D12" s="2">
        <v>9</v>
      </c>
      <c r="E12" s="11">
        <v>13.14</v>
      </c>
      <c r="F12" s="23">
        <v>2.1800000000000002</v>
      </c>
      <c r="G12" s="22">
        <v>21</v>
      </c>
      <c r="H12" s="23">
        <v>2.2999999999999998</v>
      </c>
      <c r="I12" s="24">
        <f t="shared" si="0"/>
        <v>0.94782608695652193</v>
      </c>
      <c r="J12"/>
      <c r="K12"/>
    </row>
    <row r="13" spans="1:11" ht="17.399999999999999" x14ac:dyDescent="0.4">
      <c r="A13" s="21">
        <v>45861</v>
      </c>
      <c r="B13" s="45" t="s">
        <v>21</v>
      </c>
      <c r="C13" s="45" t="s">
        <v>22</v>
      </c>
      <c r="D13" s="27">
        <v>10</v>
      </c>
      <c r="E13" s="25">
        <v>13.15</v>
      </c>
      <c r="F13" s="26">
        <v>2.2200000000000002</v>
      </c>
      <c r="G13" s="22">
        <v>21</v>
      </c>
      <c r="H13" s="26">
        <v>2.2999999999999998</v>
      </c>
      <c r="I13" s="19">
        <f t="shared" si="0"/>
        <v>0.96521739130434803</v>
      </c>
      <c r="J13"/>
      <c r="K13"/>
    </row>
    <row r="14" spans="1:11" ht="17.399999999999999" x14ac:dyDescent="0.4">
      <c r="A14" s="21">
        <v>45861</v>
      </c>
      <c r="B14" s="45" t="s">
        <v>21</v>
      </c>
      <c r="C14" s="45" t="s">
        <v>22</v>
      </c>
      <c r="D14" s="27">
        <v>11</v>
      </c>
      <c r="E14" s="25">
        <v>13.14</v>
      </c>
      <c r="F14" s="26">
        <v>2.15</v>
      </c>
      <c r="G14" s="22">
        <v>21</v>
      </c>
      <c r="H14" s="26">
        <v>2.2999999999999998</v>
      </c>
      <c r="I14" s="19">
        <f t="shared" si="0"/>
        <v>0.93478260869565222</v>
      </c>
      <c r="J14"/>
      <c r="K14"/>
    </row>
    <row r="15" spans="1:11" ht="17.399999999999999" x14ac:dyDescent="0.4">
      <c r="A15" s="21">
        <v>45861</v>
      </c>
      <c r="B15" s="45" t="s">
        <v>21</v>
      </c>
      <c r="C15" s="45" t="s">
        <v>22</v>
      </c>
      <c r="D15" s="27">
        <v>12</v>
      </c>
      <c r="E15" s="25">
        <v>13.1</v>
      </c>
      <c r="F15" s="26">
        <v>2.13</v>
      </c>
      <c r="G15" s="22">
        <v>21</v>
      </c>
      <c r="H15" s="26">
        <v>2.2999999999999998</v>
      </c>
      <c r="I15" s="19">
        <f t="shared" si="0"/>
        <v>0.92608695652173911</v>
      </c>
      <c r="J15"/>
      <c r="K15"/>
    </row>
    <row r="16" spans="1:11" ht="17.399999999999999" x14ac:dyDescent="0.4">
      <c r="A16" s="21">
        <v>45861</v>
      </c>
      <c r="B16" s="45" t="s">
        <v>21</v>
      </c>
      <c r="C16" s="45" t="s">
        <v>22</v>
      </c>
      <c r="D16" s="27">
        <v>13</v>
      </c>
      <c r="E16" s="25">
        <v>13.16</v>
      </c>
      <c r="F16" s="26">
        <v>2.21</v>
      </c>
      <c r="G16" s="22">
        <v>21</v>
      </c>
      <c r="H16" s="26">
        <v>2.2999999999999998</v>
      </c>
      <c r="I16" s="19">
        <f t="shared" si="0"/>
        <v>0.96086956521739131</v>
      </c>
      <c r="J16"/>
      <c r="K16"/>
    </row>
    <row r="17" spans="1:11" ht="17.399999999999999" x14ac:dyDescent="0.4">
      <c r="A17" s="21">
        <v>45861</v>
      </c>
      <c r="B17" s="45" t="s">
        <v>21</v>
      </c>
      <c r="C17" s="45" t="s">
        <v>22</v>
      </c>
      <c r="D17" s="27">
        <v>14</v>
      </c>
      <c r="E17" s="25">
        <v>13.15</v>
      </c>
      <c r="F17" s="26">
        <v>2.2000000000000002</v>
      </c>
      <c r="G17" s="22">
        <v>21</v>
      </c>
      <c r="H17" s="26">
        <v>2.2999999999999998</v>
      </c>
      <c r="I17" s="19">
        <f t="shared" si="0"/>
        <v>0.95652173913043492</v>
      </c>
      <c r="J17"/>
      <c r="K17"/>
    </row>
    <row r="18" spans="1:11" ht="17.399999999999999" x14ac:dyDescent="0.4">
      <c r="A18" s="21">
        <v>45861</v>
      </c>
      <c r="B18" s="45" t="s">
        <v>21</v>
      </c>
      <c r="C18" s="45" t="s">
        <v>22</v>
      </c>
      <c r="D18" s="27">
        <v>15</v>
      </c>
      <c r="E18" s="25">
        <v>13.15</v>
      </c>
      <c r="F18" s="26">
        <v>2.2000000000000002</v>
      </c>
      <c r="G18" s="22">
        <v>21</v>
      </c>
      <c r="H18" s="26">
        <v>2.2999999999999998</v>
      </c>
      <c r="I18" s="19">
        <f t="shared" si="0"/>
        <v>0.95652173913043492</v>
      </c>
      <c r="J18"/>
      <c r="K18"/>
    </row>
    <row r="19" spans="1:11" ht="17.399999999999999" x14ac:dyDescent="0.4">
      <c r="A19" s="21">
        <v>45861</v>
      </c>
      <c r="B19" s="20" t="s">
        <v>21</v>
      </c>
      <c r="C19" s="20" t="s">
        <v>22</v>
      </c>
      <c r="D19" s="2">
        <v>16</v>
      </c>
      <c r="E19" s="11">
        <v>13.16</v>
      </c>
      <c r="F19" s="23">
        <v>2.2000000000000002</v>
      </c>
      <c r="G19" s="22">
        <v>21</v>
      </c>
      <c r="H19" s="23">
        <v>2.2999999999999998</v>
      </c>
      <c r="I19" s="24">
        <f t="shared" si="0"/>
        <v>0.95652173913043492</v>
      </c>
      <c r="J19"/>
      <c r="K19"/>
    </row>
    <row r="20" spans="1:11" ht="17.399999999999999" x14ac:dyDescent="0.4">
      <c r="A20" s="46">
        <v>45861</v>
      </c>
      <c r="B20" s="47" t="s">
        <v>21</v>
      </c>
      <c r="C20" s="47" t="s">
        <v>22</v>
      </c>
      <c r="D20" s="48">
        <v>17</v>
      </c>
      <c r="E20" s="49">
        <v>12.22</v>
      </c>
      <c r="F20" s="50">
        <v>8.08</v>
      </c>
      <c r="G20" s="51">
        <v>21</v>
      </c>
      <c r="H20" s="50">
        <v>2.2999999999999998</v>
      </c>
      <c r="I20" s="52">
        <f t="shared" si="0"/>
        <v>3.5130434782608697</v>
      </c>
      <c r="J20"/>
      <c r="K20"/>
    </row>
    <row r="21" spans="1:11" ht="17.399999999999999" x14ac:dyDescent="0.4">
      <c r="A21" s="21">
        <v>45861</v>
      </c>
      <c r="B21" s="20" t="s">
        <v>21</v>
      </c>
      <c r="C21" s="20" t="s">
        <v>22</v>
      </c>
      <c r="D21" s="2">
        <v>18</v>
      </c>
      <c r="E21" s="25">
        <v>13.13</v>
      </c>
      <c r="F21" s="26">
        <v>2.25</v>
      </c>
      <c r="G21" s="22">
        <v>21</v>
      </c>
      <c r="H21" s="23">
        <v>2.2999999999999998</v>
      </c>
      <c r="I21" s="19">
        <f t="shared" si="0"/>
        <v>0.97826086956521752</v>
      </c>
      <c r="J21"/>
      <c r="K21"/>
    </row>
    <row r="22" spans="1:11" ht="17.399999999999999" x14ac:dyDescent="0.4">
      <c r="A22" s="21">
        <v>45861</v>
      </c>
      <c r="B22" s="20" t="s">
        <v>21</v>
      </c>
      <c r="C22" s="20" t="s">
        <v>22</v>
      </c>
      <c r="D22" s="2">
        <v>19</v>
      </c>
      <c r="E22" s="25">
        <v>13.15</v>
      </c>
      <c r="F22" s="26">
        <v>2.2000000000000002</v>
      </c>
      <c r="G22" s="22">
        <v>21</v>
      </c>
      <c r="H22" s="23">
        <v>2.2999999999999998</v>
      </c>
      <c r="I22" s="19">
        <f t="shared" si="0"/>
        <v>0.95652173913043492</v>
      </c>
      <c r="J22"/>
      <c r="K22"/>
    </row>
    <row r="23" spans="1:11" ht="17.399999999999999" x14ac:dyDescent="0.4">
      <c r="A23" s="21">
        <v>45861</v>
      </c>
      <c r="B23" s="20" t="s">
        <v>21</v>
      </c>
      <c r="C23" s="20" t="s">
        <v>22</v>
      </c>
      <c r="D23" s="2">
        <v>20</v>
      </c>
      <c r="E23" s="25">
        <v>13.16</v>
      </c>
      <c r="F23" s="26">
        <v>2.23</v>
      </c>
      <c r="G23" s="22">
        <v>21</v>
      </c>
      <c r="H23" s="23">
        <v>2.2999999999999998</v>
      </c>
      <c r="I23" s="19">
        <f t="shared" si="0"/>
        <v>0.96956521739130441</v>
      </c>
      <c r="J23"/>
      <c r="K23"/>
    </row>
    <row r="24" spans="1:11" x14ac:dyDescent="0.4">
      <c r="A24" s="36" t="s">
        <v>11</v>
      </c>
      <c r="B24" s="37"/>
      <c r="C24" s="37"/>
      <c r="D24" s="38"/>
      <c r="E24" s="4">
        <f>AVERAGE(E4:E23)</f>
        <v>13.0975</v>
      </c>
      <c r="F24" s="4">
        <f>AVERAGE(F4:F23)</f>
        <v>2.4935</v>
      </c>
      <c r="G24" s="6"/>
      <c r="H24" s="6"/>
      <c r="I24" s="15">
        <f>AVERAGE(I4:I23)</f>
        <v>1.0841304347826088</v>
      </c>
    </row>
    <row r="25" spans="1:11" x14ac:dyDescent="0.4">
      <c r="A25" s="36" t="s">
        <v>12</v>
      </c>
      <c r="B25" s="37"/>
      <c r="C25" s="37"/>
      <c r="D25" s="38"/>
      <c r="E25" s="4">
        <f>MAX(E4:E23)</f>
        <v>13.16</v>
      </c>
      <c r="F25" s="4">
        <f>MAX(F4:F23)</f>
        <v>8.08</v>
      </c>
      <c r="G25" s="5"/>
      <c r="H25" s="6"/>
      <c r="I25" s="15">
        <f>MAX(I4:I23)</f>
        <v>3.5130434782608697</v>
      </c>
    </row>
    <row r="26" spans="1:11" x14ac:dyDescent="0.4">
      <c r="A26" s="36" t="s">
        <v>13</v>
      </c>
      <c r="B26" s="37"/>
      <c r="C26" s="37"/>
      <c r="D26" s="38"/>
      <c r="E26" s="4">
        <f>MIN(E4:E23)</f>
        <v>12.22</v>
      </c>
      <c r="F26" s="4">
        <f>MIN(F4:F23)</f>
        <v>2.13</v>
      </c>
      <c r="G26" s="5"/>
      <c r="H26" s="6"/>
      <c r="I26" s="15">
        <f>MIN(I4:I23)</f>
        <v>0.92608695652173911</v>
      </c>
    </row>
    <row r="27" spans="1:11" ht="141" customHeight="1" x14ac:dyDescent="0.4">
      <c r="A27" s="1" t="s">
        <v>7</v>
      </c>
      <c r="B27" s="39" t="s">
        <v>24</v>
      </c>
      <c r="C27" s="40"/>
      <c r="D27" s="40"/>
      <c r="E27" s="41"/>
      <c r="F27" s="3" t="s">
        <v>8</v>
      </c>
      <c r="G27" s="42"/>
      <c r="H27" s="43"/>
      <c r="I27" s="44"/>
    </row>
    <row r="28" spans="1:11" ht="204.75" customHeight="1" x14ac:dyDescent="0.4">
      <c r="A28" s="3" t="s">
        <v>9</v>
      </c>
      <c r="B28" s="28"/>
      <c r="C28" s="29"/>
      <c r="D28" s="29"/>
      <c r="E28" s="30"/>
      <c r="F28" s="3"/>
      <c r="G28" s="31"/>
      <c r="H28" s="32"/>
      <c r="I28" s="33"/>
    </row>
    <row r="29" spans="1:11" x14ac:dyDescent="0.4">
      <c r="H29" s="13"/>
    </row>
    <row r="30" spans="1:11" x14ac:dyDescent="0.4">
      <c r="H30" s="13"/>
    </row>
    <row r="31" spans="1:11" x14ac:dyDescent="0.4">
      <c r="H31" s="13"/>
    </row>
    <row r="32" spans="1:11" x14ac:dyDescent="0.4">
      <c r="H32" s="13"/>
    </row>
  </sheetData>
  <autoFilter ref="A3:I28" xr:uid="{00000000-0009-0000-0000-000000000000}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2025-07-23T04:50:39Z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