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3월\260305 창녕 로얄힐스요양병원\"/>
    </mc:Choice>
  </mc:AlternateContent>
  <xr:revisionPtr revIDLastSave="0" documentId="13_ncr:1_{B9279307-1D58-4317-824B-C53AD921D93B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정류기용" sheetId="28" r:id="rId1"/>
    <sheet name="발전기 시동용" sheetId="29" r:id="rId2"/>
  </sheets>
  <definedNames>
    <definedName name="_xlnm._FilterDatabase" localSheetId="1" hidden="1">'발전기 시동용'!$A$3:$I$5</definedName>
    <definedName name="_xlnm._FilterDatabase" localSheetId="0" hidden="1">정류기용!$A$3:$I$12</definedName>
  </definedNames>
  <calcPr calcId="191029"/>
</workbook>
</file>

<file path=xl/calcChain.xml><?xml version="1.0" encoding="utf-8"?>
<calcChain xmlns="http://schemas.openxmlformats.org/spreadsheetml/2006/main">
  <c r="I4" i="29" l="1"/>
  <c r="I5" i="29"/>
  <c r="E6" i="29"/>
  <c r="F6" i="29"/>
  <c r="E7" i="29"/>
  <c r="F7" i="29"/>
  <c r="E8" i="29"/>
  <c r="F8" i="29"/>
  <c r="I8" i="29" l="1"/>
  <c r="I6" i="29"/>
  <c r="I7" i="29"/>
  <c r="F15" i="28"/>
  <c r="E15" i="28"/>
  <c r="F14" i="28"/>
  <c r="E14" i="28"/>
  <c r="F13" i="28"/>
  <c r="E13" i="28"/>
  <c r="I12" i="28"/>
  <c r="I11" i="28"/>
  <c r="I10" i="28"/>
  <c r="I9" i="28"/>
  <c r="I8" i="28"/>
  <c r="I7" i="28"/>
  <c r="I6" i="28"/>
  <c r="I5" i="28"/>
  <c r="I4" i="28"/>
  <c r="I15" i="28" l="1"/>
  <c r="I13" i="28"/>
  <c r="I14" i="28"/>
</calcChain>
</file>

<file path=xl/sharedStrings.xml><?xml version="1.0" encoding="utf-8"?>
<sst xmlns="http://schemas.openxmlformats.org/spreadsheetml/2006/main" count="69" uniqueCount="39">
  <si>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</si>
  <si>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</si>
  <si>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</si>
  <si>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</si>
  <si>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</si>
  <si>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</si>
  <si>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</si>
  <si>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</si>
  <si>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</si>
  <si>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</si>
  <si>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</si>
  <si>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</si>
  <si>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</si>
  <si>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</si>
  <si>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</si>
  <si>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</si>
  <si>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</si>
  <si>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</si>
  <si>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</si>
  <si>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</si>
  <si>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참고값(mΩ)</t>
    <phoneticPr fontId="19" type="noConversion"/>
  </si>
  <si>
    <t>온도</t>
    <phoneticPr fontId="19" type="noConversion"/>
  </si>
  <si>
    <t>내부저항(mΩ)</t>
    <phoneticPr fontId="19" type="noConversion"/>
  </si>
  <si>
    <t>셀</t>
  </si>
  <si>
    <t>제조일자</t>
  </si>
  <si>
    <t>점검형태</t>
    <phoneticPr fontId="19" type="noConversion"/>
  </si>
  <si>
    <t>창녕 로얄힐스요양병원</t>
    <phoneticPr fontId="19" type="noConversion"/>
  </si>
  <si>
    <t>정류기용</t>
    <phoneticPr fontId="19" type="noConversion"/>
  </si>
  <si>
    <t>RP 100</t>
    <phoneticPr fontId="19" type="noConversion"/>
  </si>
  <si>
    <t>2025.06.30</t>
    <phoneticPr fontId="19" type="noConversion"/>
  </si>
  <si>
    <t>AS(누액)</t>
    <phoneticPr fontId="19" type="noConversion"/>
  </si>
  <si>
    <t>9EA</t>
    <phoneticPr fontId="19" type="noConversion"/>
  </si>
  <si>
    <t>창녕 로얄힐스요양병원</t>
    <phoneticPr fontId="19" type="noConversion"/>
  </si>
  <si>
    <t>RP 120</t>
    <phoneticPr fontId="19" type="noConversion"/>
  </si>
  <si>
    <t>2025.06.26</t>
    <phoneticPr fontId="19" type="noConversion"/>
  </si>
  <si>
    <t>발전기 시동용</t>
  </si>
  <si>
    <t>발전기 시동용</t>
    <phoneticPr fontId="19" type="noConversion"/>
  </si>
  <si>
    <t>1. BS 차원에서 점검진행
2. 전지 전압 및 내부저항 : 과충전
  →전압 조정 권고
3.정상운영</t>
    <phoneticPr fontId="19" type="noConversion"/>
  </si>
  <si>
    <r>
      <t>1. 누액으로 인한 AS 요청
2. #1번 전지 탈거 후 접합부 절연저항 검사 : 도통
3. 전지 전압 및 내부저항 : 충전 전압 조정권고
   →13.03V/EA / 3.65~3.75m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4. 1EA 전지 무상교체 예정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</si>
</sst>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 shrinkToFit="1"/>
    </xf>
    <xf numFmtId="0" fontId="23" fillId="34" borderId="10" xfId="42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2" fontId="23" fillId="34" borderId="10" xfId="0" applyNumberFormat="1" applyFont="1" applyFill="1" applyBorder="1" applyAlignment="1">
      <alignment horizontal="center" vertical="center"/>
    </xf>
    <xf numFmtId="178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9" fontId="23" fillId="34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1238363</xdr:colOff>
      <xdr:row>15</xdr:row>
      <xdr:rowOff>136155</xdr:rowOff>
    </xdr:from>
    <xdr:to>
      <xdr:col>8</xdr:col>
      <xdr:colOff>1695898</xdr:colOff>
      <xdr:row>15</xdr:row>
      <xdr:rowOff>1792941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E4D13A1-2989-4766-9105-7E995F7397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43" t="1447" r="14716" b="21623"/>
        <a:stretch/>
      </xdr:blipFill>
      <xdr:spPr>
        <a:xfrm rot="5400000">
          <a:off x="8212009" y="3964979"/>
          <a:ext cx="1656786" cy="1753608"/>
        </a:xfrm>
        <a:prstGeom prst="rect">
          <a:avLst/>
        </a:prstGeom>
      </xdr:spPr>
    </xdr:pic>
    <xdr:clientData/>
  </xdr:twoCellAnchor>
  <xdr:twoCellAnchor editAs="oneCell">
    <xdr:from>
      <xdr:col>6</xdr:col>
      <xdr:colOff>364084</xdr:colOff>
      <xdr:row>15</xdr:row>
      <xdr:rowOff>156234</xdr:rowOff>
    </xdr:from>
    <xdr:to>
      <xdr:col>7</xdr:col>
      <xdr:colOff>1154203</xdr:colOff>
      <xdr:row>15</xdr:row>
      <xdr:rowOff>1809866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34F02E3-CC58-4272-8528-E27409E569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06" t="25018"/>
        <a:stretch/>
      </xdr:blipFill>
      <xdr:spPr>
        <a:xfrm rot="16200000">
          <a:off x="6433643" y="4037498"/>
          <a:ext cx="1644107" cy="1636050"/>
        </a:xfrm>
        <a:prstGeom prst="rect">
          <a:avLst/>
        </a:prstGeom>
      </xdr:spPr>
    </xdr:pic>
    <xdr:clientData/>
  </xdr:twoCellAnchor>
  <xdr:twoCellAnchor editAs="oneCell">
    <xdr:from>
      <xdr:col>2</xdr:col>
      <xdr:colOff>740616</xdr:colOff>
      <xdr:row>16</xdr:row>
      <xdr:rowOff>52220</xdr:rowOff>
    </xdr:from>
    <xdr:to>
      <xdr:col>4</xdr:col>
      <xdr:colOff>664729</xdr:colOff>
      <xdr:row>16</xdr:row>
      <xdr:rowOff>2308767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E135753-B485-4AEE-85AE-D263DF841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5910" y="5800838"/>
          <a:ext cx="1690833" cy="2252737"/>
        </a:xfrm>
        <a:prstGeom prst="rect">
          <a:avLst/>
        </a:prstGeom>
      </xdr:spPr>
    </xdr:pic>
    <xdr:clientData/>
  </xdr:twoCellAnchor>
  <xdr:twoCellAnchor editAs="oneCell">
    <xdr:from>
      <xdr:col>6</xdr:col>
      <xdr:colOff>324970</xdr:colOff>
      <xdr:row>16</xdr:row>
      <xdr:rowOff>252247</xdr:rowOff>
    </xdr:from>
    <xdr:to>
      <xdr:col>8</xdr:col>
      <xdr:colOff>1546188</xdr:colOff>
      <xdr:row>16</xdr:row>
      <xdr:rowOff>2192547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2A2B5CA-7E9B-409F-8A0E-2B38CDDA7B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807" t="39100" r="36391" b="10047"/>
        <a:stretch/>
      </xdr:blipFill>
      <xdr:spPr>
        <a:xfrm rot="5400000">
          <a:off x="7116687" y="5282736"/>
          <a:ext cx="1944110" cy="3380367"/>
        </a:xfrm>
        <a:prstGeom prst="rect">
          <a:avLst/>
        </a:prstGeom>
      </xdr:spPr>
    </xdr:pic>
    <xdr:clientData/>
  </xdr:twoCellAnchor>
  <xdr:twoCellAnchor editAs="oneCell">
    <xdr:from>
      <xdr:col>1</xdr:col>
      <xdr:colOff>114112</xdr:colOff>
      <xdr:row>16</xdr:row>
      <xdr:rowOff>112391</xdr:rowOff>
    </xdr:from>
    <xdr:to>
      <xdr:col>2</xdr:col>
      <xdr:colOff>431876</xdr:colOff>
      <xdr:row>16</xdr:row>
      <xdr:rowOff>2345841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2AC3AB19-58DE-417B-8666-2E77CCF36F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224" t="6629" r="15921" b="8835"/>
        <a:stretch/>
      </xdr:blipFill>
      <xdr:spPr>
        <a:xfrm>
          <a:off x="1245906" y="5861009"/>
          <a:ext cx="1880536" cy="22296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306371</xdr:colOff>
      <xdr:row>9</xdr:row>
      <xdr:rowOff>183104</xdr:rowOff>
    </xdr:from>
    <xdr:to>
      <xdr:col>8</xdr:col>
      <xdr:colOff>778768</xdr:colOff>
      <xdr:row>9</xdr:row>
      <xdr:rowOff>1794847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C5D77E7-F05D-4087-AF4C-330E37E119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98" t="31238" r="43033" b="35145"/>
        <a:stretch/>
      </xdr:blipFill>
      <xdr:spPr>
        <a:xfrm rot="16200000">
          <a:off x="6930874" y="2848278"/>
          <a:ext cx="1611743" cy="2623926"/>
        </a:xfrm>
        <a:prstGeom prst="rect">
          <a:avLst/>
        </a:prstGeom>
      </xdr:spPr>
    </xdr:pic>
    <xdr:clientData/>
  </xdr:twoCellAnchor>
  <xdr:twoCellAnchor editAs="oneCell">
    <xdr:from>
      <xdr:col>1</xdr:col>
      <xdr:colOff>245065</xdr:colOff>
      <xdr:row>9</xdr:row>
      <xdr:rowOff>224119</xdr:rowOff>
    </xdr:from>
    <xdr:to>
      <xdr:col>4</xdr:col>
      <xdr:colOff>440619</xdr:colOff>
      <xdr:row>9</xdr:row>
      <xdr:rowOff>1695899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3F596A1-C0FA-4BFB-9A7F-F2D2A76A41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92"/>
        <a:stretch/>
      </xdr:blipFill>
      <xdr:spPr>
        <a:xfrm rot="16200000">
          <a:off x="2313173" y="2459070"/>
          <a:ext cx="1471780" cy="3344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2"/>
  <sheetViews>
    <sheetView zoomScale="85" zoomScaleNormal="85" workbookViewId="0">
      <selection activeCell="H5" sqref="H5"/>
    </sheetView>
  </sheetViews>
  <sheetFormatPr defaultColWidth="9" defaultRowHeight="15" x14ac:dyDescent="0.4"/>
  <cols>
    <col min="1" max="1" width="14.8984375" style="1" customWidth="1"/>
    <col min="2" max="2" width="20.59765625" style="1" bestFit="1" customWidth="1"/>
    <col min="3" max="3" width="14.1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28</v>
      </c>
      <c r="C2" s="7" t="s">
        <v>13</v>
      </c>
      <c r="D2" s="61" t="s">
        <v>29</v>
      </c>
      <c r="E2" s="62"/>
      <c r="F2" s="8" t="s">
        <v>3</v>
      </c>
      <c r="G2" s="9" t="s">
        <v>30</v>
      </c>
      <c r="H2" s="7" t="s">
        <v>4</v>
      </c>
      <c r="I2" s="8" t="s">
        <v>31</v>
      </c>
      <c r="J2"/>
      <c r="K2"/>
    </row>
    <row r="3" spans="1:11" ht="30" x14ac:dyDescent="0.4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19</v>
      </c>
      <c r="I3" s="13" t="s">
        <v>9</v>
      </c>
      <c r="J3"/>
      <c r="K3"/>
    </row>
    <row r="4" spans="1:11" ht="17.399999999999999" x14ac:dyDescent="0.4">
      <c r="A4" s="46">
        <v>46086</v>
      </c>
      <c r="B4" s="47" t="s">
        <v>26</v>
      </c>
      <c r="C4" s="48" t="s">
        <v>27</v>
      </c>
      <c r="D4" s="49">
        <v>1</v>
      </c>
      <c r="E4" s="50">
        <v>13.04</v>
      </c>
      <c r="F4" s="51">
        <v>3.72</v>
      </c>
      <c r="G4" s="52">
        <v>17</v>
      </c>
      <c r="H4" s="53">
        <v>4.0999999999999996</v>
      </c>
      <c r="I4" s="54">
        <f>F4/H4</f>
        <v>0.90731707317073185</v>
      </c>
      <c r="J4"/>
      <c r="K4"/>
    </row>
    <row r="5" spans="1:11" ht="17.399999999999999" x14ac:dyDescent="0.4">
      <c r="A5" s="14">
        <v>46086</v>
      </c>
      <c r="B5" s="15" t="s">
        <v>26</v>
      </c>
      <c r="C5" s="26" t="s">
        <v>27</v>
      </c>
      <c r="D5" s="10">
        <v>2</v>
      </c>
      <c r="E5" s="28">
        <v>13.04</v>
      </c>
      <c r="F5" s="27">
        <v>3.7</v>
      </c>
      <c r="G5" s="16">
        <v>17</v>
      </c>
      <c r="H5" s="6">
        <v>4.0999999999999996</v>
      </c>
      <c r="I5" s="17">
        <f t="shared" ref="I5:I12" si="0">F5/H5</f>
        <v>0.90243902439024404</v>
      </c>
      <c r="J5"/>
      <c r="K5"/>
    </row>
    <row r="6" spans="1:11" ht="17.399999999999999" x14ac:dyDescent="0.4">
      <c r="A6" s="14">
        <v>46086</v>
      </c>
      <c r="B6" s="15" t="s">
        <v>26</v>
      </c>
      <c r="C6" s="26" t="s">
        <v>27</v>
      </c>
      <c r="D6" s="10">
        <v>3</v>
      </c>
      <c r="E6" s="28">
        <v>13.01</v>
      </c>
      <c r="F6" s="27">
        <v>3.74</v>
      </c>
      <c r="G6" s="16">
        <v>17</v>
      </c>
      <c r="H6" s="6">
        <v>4.0999999999999996</v>
      </c>
      <c r="I6" s="17">
        <f t="shared" si="0"/>
        <v>0.91219512195121966</v>
      </c>
      <c r="J6"/>
      <c r="K6"/>
    </row>
    <row r="7" spans="1:11" ht="17.399999999999999" x14ac:dyDescent="0.4">
      <c r="A7" s="14">
        <v>46086</v>
      </c>
      <c r="B7" s="15" t="s">
        <v>26</v>
      </c>
      <c r="C7" s="26" t="s">
        <v>27</v>
      </c>
      <c r="D7" s="10">
        <v>4</v>
      </c>
      <c r="E7" s="28">
        <v>13.01</v>
      </c>
      <c r="F7" s="27">
        <v>3.69</v>
      </c>
      <c r="G7" s="16">
        <v>17</v>
      </c>
      <c r="H7" s="6">
        <v>4.0999999999999996</v>
      </c>
      <c r="I7" s="17">
        <f t="shared" si="0"/>
        <v>0.9</v>
      </c>
      <c r="J7"/>
      <c r="K7"/>
    </row>
    <row r="8" spans="1:11" ht="17.399999999999999" x14ac:dyDescent="0.4">
      <c r="A8" s="14">
        <v>46086</v>
      </c>
      <c r="B8" s="15" t="s">
        <v>26</v>
      </c>
      <c r="C8" s="26" t="s">
        <v>27</v>
      </c>
      <c r="D8" s="10">
        <v>5</v>
      </c>
      <c r="E8" s="28">
        <v>13.03</v>
      </c>
      <c r="F8" s="27">
        <v>3.65</v>
      </c>
      <c r="G8" s="16">
        <v>17</v>
      </c>
      <c r="H8" s="6">
        <v>4.0999999999999996</v>
      </c>
      <c r="I8" s="17">
        <f t="shared" si="0"/>
        <v>0.8902439024390244</v>
      </c>
      <c r="J8"/>
      <c r="K8"/>
    </row>
    <row r="9" spans="1:11" ht="17.399999999999999" x14ac:dyDescent="0.4">
      <c r="A9" s="14">
        <v>46086</v>
      </c>
      <c r="B9" s="15" t="s">
        <v>26</v>
      </c>
      <c r="C9" s="26" t="s">
        <v>27</v>
      </c>
      <c r="D9" s="10">
        <v>6</v>
      </c>
      <c r="E9" s="28">
        <v>13.03</v>
      </c>
      <c r="F9" s="27">
        <v>3.7</v>
      </c>
      <c r="G9" s="16">
        <v>17</v>
      </c>
      <c r="H9" s="6">
        <v>4.0999999999999996</v>
      </c>
      <c r="I9" s="17">
        <f t="shared" si="0"/>
        <v>0.90243902439024404</v>
      </c>
      <c r="J9"/>
      <c r="K9"/>
    </row>
    <row r="10" spans="1:11" ht="17.399999999999999" x14ac:dyDescent="0.4">
      <c r="A10" s="14">
        <v>46086</v>
      </c>
      <c r="B10" s="15" t="s">
        <v>26</v>
      </c>
      <c r="C10" s="26" t="s">
        <v>27</v>
      </c>
      <c r="D10" s="10">
        <v>7</v>
      </c>
      <c r="E10" s="28">
        <v>13.04</v>
      </c>
      <c r="F10" s="27">
        <v>3.72</v>
      </c>
      <c r="G10" s="16">
        <v>17</v>
      </c>
      <c r="H10" s="6">
        <v>4.0999999999999996</v>
      </c>
      <c r="I10" s="17">
        <f t="shared" si="0"/>
        <v>0.90731707317073185</v>
      </c>
      <c r="J10"/>
      <c r="K10"/>
    </row>
    <row r="11" spans="1:11" ht="17.399999999999999" x14ac:dyDescent="0.4">
      <c r="A11" s="14">
        <v>46086</v>
      </c>
      <c r="B11" s="15" t="s">
        <v>26</v>
      </c>
      <c r="C11" s="26" t="s">
        <v>27</v>
      </c>
      <c r="D11" s="10">
        <v>8</v>
      </c>
      <c r="E11" s="28">
        <v>13.03</v>
      </c>
      <c r="F11" s="27">
        <v>3.67</v>
      </c>
      <c r="G11" s="16">
        <v>17</v>
      </c>
      <c r="H11" s="6">
        <v>4.0999999999999996</v>
      </c>
      <c r="I11" s="17">
        <f t="shared" si="0"/>
        <v>0.89512195121951221</v>
      </c>
      <c r="J11"/>
      <c r="K11"/>
    </row>
    <row r="12" spans="1:11" ht="17.399999999999999" x14ac:dyDescent="0.4">
      <c r="A12" s="14">
        <v>46086</v>
      </c>
      <c r="B12" s="15" t="s">
        <v>26</v>
      </c>
      <c r="C12" s="26" t="s">
        <v>27</v>
      </c>
      <c r="D12" s="10">
        <v>9</v>
      </c>
      <c r="E12" s="28">
        <v>13.03</v>
      </c>
      <c r="F12" s="27">
        <v>3.75</v>
      </c>
      <c r="G12" s="16">
        <v>17</v>
      </c>
      <c r="H12" s="6">
        <v>4.0999999999999996</v>
      </c>
      <c r="I12" s="17">
        <f t="shared" si="0"/>
        <v>0.91463414634146345</v>
      </c>
      <c r="J12"/>
      <c r="K12"/>
    </row>
    <row r="13" spans="1:11" ht="17.399999999999999" x14ac:dyDescent="0.4">
      <c r="A13" s="63" t="s">
        <v>10</v>
      </c>
      <c r="B13" s="64"/>
      <c r="C13" s="64"/>
      <c r="D13" s="65"/>
      <c r="E13" s="18">
        <f>AVERAGE(E4:E12)</f>
        <v>13.028888888888888</v>
      </c>
      <c r="F13" s="18">
        <f>AVERAGE(F4:F12)</f>
        <v>3.704444444444444</v>
      </c>
      <c r="G13" s="23"/>
      <c r="H13" s="23"/>
      <c r="I13" s="19">
        <f>AVERAGE(I4:I12)</f>
        <v>0.90352303523035238</v>
      </c>
      <c r="J13"/>
      <c r="K13"/>
    </row>
    <row r="14" spans="1:11" ht="17.399999999999999" x14ac:dyDescent="0.4">
      <c r="A14" s="63" t="s">
        <v>11</v>
      </c>
      <c r="B14" s="64"/>
      <c r="C14" s="64"/>
      <c r="D14" s="65"/>
      <c r="E14" s="18">
        <f>MAX(E4:E12)</f>
        <v>13.04</v>
      </c>
      <c r="F14" s="18">
        <f>MAX(F4:F12)</f>
        <v>3.75</v>
      </c>
      <c r="G14" s="24"/>
      <c r="H14" s="23"/>
      <c r="I14" s="19">
        <f>MAX(I4:I12)</f>
        <v>0.91463414634146345</v>
      </c>
      <c r="J14"/>
      <c r="K14"/>
    </row>
    <row r="15" spans="1:11" ht="17.399999999999999" x14ac:dyDescent="0.4">
      <c r="A15" s="63" t="s">
        <v>12</v>
      </c>
      <c r="B15" s="64"/>
      <c r="C15" s="64"/>
      <c r="D15" s="65"/>
      <c r="E15" s="18">
        <f>MIN(E4:E12)</f>
        <v>13.01</v>
      </c>
      <c r="F15" s="18">
        <f>MIN(F4:F12)</f>
        <v>3.65</v>
      </c>
      <c r="G15" s="24"/>
      <c r="H15" s="23"/>
      <c r="I15" s="19">
        <f>MIN(I4:I12)</f>
        <v>0.8902439024390244</v>
      </c>
      <c r="J15"/>
      <c r="K15"/>
    </row>
    <row r="16" spans="1:11" ht="147.75" customHeight="1" x14ac:dyDescent="0.4">
      <c r="A16" s="21" t="s">
        <v>6</v>
      </c>
      <c r="B16" s="66" t="s">
        <v>38</v>
      </c>
      <c r="C16" s="67"/>
      <c r="D16" s="67"/>
      <c r="E16" s="68"/>
      <c r="F16" s="22" t="s">
        <v>7</v>
      </c>
      <c r="G16" s="55"/>
      <c r="H16" s="56"/>
      <c r="I16" s="57"/>
      <c r="J16"/>
      <c r="K16"/>
    </row>
    <row r="17" spans="1:11" ht="198" customHeight="1" x14ac:dyDescent="0.4">
      <c r="A17" s="22" t="s">
        <v>8</v>
      </c>
      <c r="B17" s="55"/>
      <c r="C17" s="56"/>
      <c r="D17" s="56"/>
      <c r="E17" s="57"/>
      <c r="F17" s="22"/>
      <c r="G17" s="58"/>
      <c r="H17" s="59"/>
      <c r="I17" s="60"/>
      <c r="J17"/>
      <c r="K17"/>
    </row>
    <row r="18" spans="1:11" ht="17.399999999999999" x14ac:dyDescent="0.4">
      <c r="H18" s="4"/>
      <c r="J18"/>
      <c r="K18"/>
    </row>
    <row r="19" spans="1:11" ht="17.399999999999999" x14ac:dyDescent="0.4">
      <c r="H19" s="4"/>
      <c r="J19"/>
      <c r="K19"/>
    </row>
    <row r="20" spans="1:11" ht="17.399999999999999" x14ac:dyDescent="0.4">
      <c r="H20" s="4"/>
      <c r="J20"/>
      <c r="K20"/>
    </row>
    <row r="21" spans="1:11" ht="17.399999999999999" x14ac:dyDescent="0.4">
      <c r="H21" s="4"/>
      <c r="J21"/>
      <c r="K21"/>
    </row>
    <row r="22" spans="1:11" ht="17.399999999999999" x14ac:dyDescent="0.4">
      <c r="J22"/>
      <c r="K22"/>
    </row>
    <row r="23" spans="1:11" ht="17.399999999999999" x14ac:dyDescent="0.4">
      <c r="J23"/>
      <c r="K23"/>
    </row>
    <row r="24" spans="1:11" ht="17.399999999999999" x14ac:dyDescent="0.4">
      <c r="J24"/>
      <c r="K24"/>
    </row>
    <row r="25" spans="1:11" ht="17.399999999999999" x14ac:dyDescent="0.4">
      <c r="J25"/>
      <c r="K25"/>
    </row>
    <row r="26" spans="1:11" ht="17.399999999999999" x14ac:dyDescent="0.4">
      <c r="J26"/>
      <c r="K26"/>
    </row>
    <row r="27" spans="1:11" ht="17.399999999999999" x14ac:dyDescent="0.4">
      <c r="J27"/>
      <c r="K27"/>
    </row>
    <row r="28" spans="1:11" ht="17.399999999999999" x14ac:dyDescent="0.4">
      <c r="J28"/>
      <c r="K28"/>
    </row>
    <row r="29" spans="1:11" ht="17.399999999999999" x14ac:dyDescent="0.4">
      <c r="J29"/>
      <c r="K29"/>
    </row>
    <row r="30" spans="1:11" ht="17.399999999999999" x14ac:dyDescent="0.4">
      <c r="J30"/>
      <c r="K30"/>
    </row>
    <row r="31" spans="1:11" ht="17.399999999999999" x14ac:dyDescent="0.4">
      <c r="J31"/>
      <c r="K31"/>
    </row>
    <row r="32" spans="1:11" ht="17.399999999999999" x14ac:dyDescent="0.4">
      <c r="J32"/>
      <c r="K32"/>
    </row>
    <row r="33" spans="10:11" ht="17.399999999999999" x14ac:dyDescent="0.4">
      <c r="J33"/>
      <c r="K33"/>
    </row>
    <row r="34" spans="10:11" ht="17.399999999999999" x14ac:dyDescent="0.4">
      <c r="J34"/>
      <c r="K34"/>
    </row>
    <row r="35" spans="10:11" ht="17.399999999999999" x14ac:dyDescent="0.4">
      <c r="J35"/>
      <c r="K35"/>
    </row>
    <row r="36" spans="10:11" ht="17.399999999999999" x14ac:dyDescent="0.4">
      <c r="J36"/>
      <c r="K36"/>
    </row>
    <row r="37" spans="10:11" ht="17.399999999999999" x14ac:dyDescent="0.4">
      <c r="J37"/>
      <c r="K37"/>
    </row>
    <row r="38" spans="10:11" ht="17.399999999999999" x14ac:dyDescent="0.4">
      <c r="J38"/>
      <c r="K38"/>
    </row>
    <row r="39" spans="10:11" ht="17.399999999999999" x14ac:dyDescent="0.4">
      <c r="J39"/>
      <c r="K39"/>
    </row>
    <row r="40" spans="10:11" ht="17.399999999999999" x14ac:dyDescent="0.4">
      <c r="J40"/>
      <c r="K40"/>
    </row>
    <row r="41" spans="10:11" ht="17.399999999999999" x14ac:dyDescent="0.4">
      <c r="J41"/>
      <c r="K41"/>
    </row>
    <row r="42" spans="10:11" ht="17.399999999999999" x14ac:dyDescent="0.4">
      <c r="J42"/>
      <c r="K42"/>
    </row>
    <row r="43" spans="10:11" ht="17.399999999999999" x14ac:dyDescent="0.4">
      <c r="J43"/>
      <c r="K43"/>
    </row>
    <row r="44" spans="10:11" ht="17.399999999999999" x14ac:dyDescent="0.4">
      <c r="J44"/>
      <c r="K44"/>
    </row>
    <row r="45" spans="10:11" ht="17.399999999999999" x14ac:dyDescent="0.4">
      <c r="J45"/>
      <c r="K45"/>
    </row>
    <row r="46" spans="10:11" ht="17.399999999999999" x14ac:dyDescent="0.4">
      <c r="J46"/>
      <c r="K46"/>
    </row>
    <row r="47" spans="10:11" ht="17.399999999999999" x14ac:dyDescent="0.4">
      <c r="J47"/>
      <c r="K47"/>
    </row>
    <row r="48" spans="10:11" ht="17.399999999999999" x14ac:dyDescent="0.4">
      <c r="J48"/>
      <c r="K48"/>
    </row>
    <row r="49" spans="10:11" ht="17.399999999999999" x14ac:dyDescent="0.4">
      <c r="J49"/>
      <c r="K49"/>
    </row>
    <row r="50" spans="10:11" ht="17.399999999999999" x14ac:dyDescent="0.4">
      <c r="J50"/>
      <c r="K50"/>
    </row>
    <row r="51" spans="10:11" ht="17.399999999999999" x14ac:dyDescent="0.4">
      <c r="J51"/>
      <c r="K51"/>
    </row>
    <row r="52" spans="10:11" ht="17.399999999999999" x14ac:dyDescent="0.4">
      <c r="J52"/>
      <c r="K52"/>
    </row>
    <row r="53" spans="10:11" ht="17.399999999999999" x14ac:dyDescent="0.4">
      <c r="J53"/>
      <c r="K53"/>
    </row>
    <row r="54" spans="10:11" ht="17.399999999999999" x14ac:dyDescent="0.4">
      <c r="J54"/>
      <c r="K54"/>
    </row>
    <row r="55" spans="10:11" ht="17.399999999999999" x14ac:dyDescent="0.4">
      <c r="J55"/>
      <c r="K55"/>
    </row>
    <row r="56" spans="10:11" ht="17.399999999999999" x14ac:dyDescent="0.4">
      <c r="J56"/>
      <c r="K56"/>
    </row>
    <row r="57" spans="10:11" ht="17.399999999999999" x14ac:dyDescent="0.4">
      <c r="J57"/>
      <c r="K57"/>
    </row>
    <row r="58" spans="10:11" ht="17.399999999999999" x14ac:dyDescent="0.4">
      <c r="J58"/>
      <c r="K58"/>
    </row>
    <row r="59" spans="10:11" ht="17.399999999999999" x14ac:dyDescent="0.4">
      <c r="J59"/>
      <c r="K59"/>
    </row>
    <row r="60" spans="10:11" ht="17.399999999999999" x14ac:dyDescent="0.4">
      <c r="J60"/>
      <c r="K60"/>
    </row>
    <row r="61" spans="10:11" ht="17.399999999999999" x14ac:dyDescent="0.4">
      <c r="J61"/>
      <c r="K61"/>
    </row>
    <row r="62" spans="10:11" ht="17.399999999999999" x14ac:dyDescent="0.4">
      <c r="J62"/>
      <c r="K62"/>
    </row>
    <row r="63" spans="10:11" ht="17.399999999999999" x14ac:dyDescent="0.4">
      <c r="J63"/>
      <c r="K63"/>
    </row>
    <row r="64" spans="10:11" ht="17.399999999999999" x14ac:dyDescent="0.4">
      <c r="J64"/>
      <c r="K64"/>
    </row>
    <row r="65" spans="10:11" ht="17.399999999999999" x14ac:dyDescent="0.4">
      <c r="J65"/>
      <c r="K65"/>
    </row>
    <row r="66" spans="10:11" ht="17.399999999999999" x14ac:dyDescent="0.4">
      <c r="J66"/>
      <c r="K66"/>
    </row>
    <row r="67" spans="10:11" ht="17.399999999999999" x14ac:dyDescent="0.4">
      <c r="J67"/>
      <c r="K67"/>
    </row>
    <row r="68" spans="10:11" x14ac:dyDescent="0.4">
      <c r="J68" s="20"/>
    </row>
    <row r="69" spans="10:11" x14ac:dyDescent="0.4">
      <c r="J69" s="20"/>
    </row>
    <row r="70" spans="10:11" x14ac:dyDescent="0.4">
      <c r="J70" s="20"/>
    </row>
    <row r="71" spans="10:11" ht="141" customHeight="1" x14ac:dyDescent="0.4">
      <c r="J71" s="20"/>
    </row>
    <row r="72" spans="10:11" ht="204.75" customHeight="1" x14ac:dyDescent="0.4">
      <c r="J72" s="20"/>
    </row>
  </sheetData>
  <autoFilter ref="A3:I12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CAA39-1740-4E8E-BA31-0E4960720A37}">
  <sheetPr>
    <pageSetUpPr fitToPage="1"/>
  </sheetPr>
  <dimension ref="A1:I14"/>
  <sheetViews>
    <sheetView tabSelected="1" zoomScale="85" zoomScaleNormal="85" workbookViewId="0">
      <selection activeCell="B9" sqref="B9:E9"/>
    </sheetView>
  </sheetViews>
  <sheetFormatPr defaultColWidth="9" defaultRowHeight="15" x14ac:dyDescent="0.4"/>
  <cols>
    <col min="1" max="1" width="14.8984375" style="1" customWidth="1"/>
    <col min="2" max="2" width="19.39843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13.59765625" style="1" customWidth="1"/>
    <col min="10" max="16384" width="9" style="1"/>
  </cols>
  <sheetData>
    <row r="1" spans="1:9" ht="15.6" thickBot="1" x14ac:dyDescent="0.45"/>
    <row r="2" spans="1:9" ht="45.6" customHeight="1" thickBot="1" x14ac:dyDescent="0.45">
      <c r="A2" s="44" t="s">
        <v>0</v>
      </c>
      <c r="B2" s="44" t="s">
        <v>33</v>
      </c>
      <c r="C2" s="44" t="s">
        <v>24</v>
      </c>
      <c r="D2" s="72" t="s">
        <v>34</v>
      </c>
      <c r="E2" s="73"/>
      <c r="F2" s="43" t="s">
        <v>25</v>
      </c>
      <c r="G2" s="45" t="s">
        <v>18</v>
      </c>
      <c r="H2" s="44" t="s">
        <v>4</v>
      </c>
      <c r="I2" s="43">
        <v>2</v>
      </c>
    </row>
    <row r="3" spans="1:9" ht="30" x14ac:dyDescent="0.4">
      <c r="A3" s="42" t="s">
        <v>5</v>
      </c>
      <c r="B3" s="42" t="s">
        <v>2</v>
      </c>
      <c r="C3" s="42" t="s">
        <v>14</v>
      </c>
      <c r="D3" s="42" t="s">
        <v>23</v>
      </c>
      <c r="E3" s="41" t="s">
        <v>1</v>
      </c>
      <c r="F3" s="39" t="s">
        <v>22</v>
      </c>
      <c r="G3" s="40" t="s">
        <v>21</v>
      </c>
      <c r="H3" s="39" t="s">
        <v>20</v>
      </c>
      <c r="I3" s="38" t="s">
        <v>9</v>
      </c>
    </row>
    <row r="4" spans="1:9" x14ac:dyDescent="0.4">
      <c r="A4" s="30">
        <v>46086</v>
      </c>
      <c r="B4" s="37" t="s">
        <v>32</v>
      </c>
      <c r="C4" s="37" t="s">
        <v>35</v>
      </c>
      <c r="D4" s="36">
        <v>1</v>
      </c>
      <c r="E4" s="34">
        <v>13.64</v>
      </c>
      <c r="F4" s="34">
        <v>3.5</v>
      </c>
      <c r="G4" s="33">
        <v>17</v>
      </c>
      <c r="H4" s="32">
        <v>3.8</v>
      </c>
      <c r="I4" s="35">
        <f t="shared" ref="I4:I5" si="0">F4/H4</f>
        <v>0.92105263157894746</v>
      </c>
    </row>
    <row r="5" spans="1:9" x14ac:dyDescent="0.4">
      <c r="A5" s="30">
        <v>46086</v>
      </c>
      <c r="B5" s="37" t="s">
        <v>32</v>
      </c>
      <c r="C5" s="37" t="s">
        <v>36</v>
      </c>
      <c r="D5" s="36">
        <v>2</v>
      </c>
      <c r="E5" s="34">
        <v>13.67</v>
      </c>
      <c r="F5" s="34">
        <v>3.55</v>
      </c>
      <c r="G5" s="33">
        <v>17</v>
      </c>
      <c r="H5" s="32">
        <v>3.8</v>
      </c>
      <c r="I5" s="35">
        <f t="shared" si="0"/>
        <v>0.93421052631578949</v>
      </c>
    </row>
    <row r="6" spans="1:9" x14ac:dyDescent="0.4">
      <c r="A6" s="74" t="s">
        <v>10</v>
      </c>
      <c r="B6" s="75"/>
      <c r="C6" s="75"/>
      <c r="D6" s="76"/>
      <c r="E6" s="34">
        <f>AVERAGE(E4:E5)</f>
        <v>13.655000000000001</v>
      </c>
      <c r="F6" s="34">
        <f>AVERAGE(F4:F5)</f>
        <v>3.5249999999999999</v>
      </c>
      <c r="G6" s="32"/>
      <c r="H6" s="32"/>
      <c r="I6" s="31">
        <f>AVERAGE(I4:I5)</f>
        <v>0.92763157894736847</v>
      </c>
    </row>
    <row r="7" spans="1:9" x14ac:dyDescent="0.4">
      <c r="A7" s="74" t="s">
        <v>11</v>
      </c>
      <c r="B7" s="75"/>
      <c r="C7" s="75"/>
      <c r="D7" s="76"/>
      <c r="E7" s="34">
        <f>MAX(E4:E5)</f>
        <v>13.67</v>
      </c>
      <c r="F7" s="34">
        <f>MAX(F4:F5)</f>
        <v>3.55</v>
      </c>
      <c r="G7" s="33"/>
      <c r="H7" s="32"/>
      <c r="I7" s="31">
        <f>MAX(I4:I5)</f>
        <v>0.93421052631578949</v>
      </c>
    </row>
    <row r="8" spans="1:9" x14ac:dyDescent="0.4">
      <c r="A8" s="74" t="s">
        <v>12</v>
      </c>
      <c r="B8" s="75"/>
      <c r="C8" s="75"/>
      <c r="D8" s="76"/>
      <c r="E8" s="34">
        <f>MIN(E4:E5)</f>
        <v>13.64</v>
      </c>
      <c r="F8" s="34">
        <f>MIN(F4:F5)</f>
        <v>3.5</v>
      </c>
      <c r="G8" s="33"/>
      <c r="H8" s="32"/>
      <c r="I8" s="31">
        <f>MIN(I4:I5)</f>
        <v>0.92105263157894746</v>
      </c>
    </row>
    <row r="9" spans="1:9" ht="82.8" customHeight="1" x14ac:dyDescent="0.4">
      <c r="A9" s="30" t="s">
        <v>6</v>
      </c>
      <c r="B9" s="66" t="s">
        <v>37</v>
      </c>
      <c r="C9" s="67"/>
      <c r="D9" s="67"/>
      <c r="E9" s="68"/>
      <c r="F9" s="29" t="s">
        <v>7</v>
      </c>
      <c r="G9" s="67"/>
      <c r="H9" s="67"/>
      <c r="I9" s="68"/>
    </row>
    <row r="10" spans="1:9" ht="161.25" customHeight="1" x14ac:dyDescent="0.4">
      <c r="A10" s="29" t="s">
        <v>8</v>
      </c>
      <c r="B10" s="69"/>
      <c r="C10" s="67"/>
      <c r="D10" s="67"/>
      <c r="E10" s="68"/>
      <c r="F10" s="29"/>
      <c r="G10" s="70"/>
      <c r="H10" s="70"/>
      <c r="I10" s="71"/>
    </row>
    <row r="11" spans="1:9" x14ac:dyDescent="0.4">
      <c r="H11" s="4"/>
    </row>
    <row r="12" spans="1:9" x14ac:dyDescent="0.4">
      <c r="H12" s="4"/>
    </row>
    <row r="13" spans="1:9" x14ac:dyDescent="0.4">
      <c r="H13" s="4"/>
    </row>
    <row r="14" spans="1:9" x14ac:dyDescent="0.4">
      <c r="H14" s="4"/>
    </row>
  </sheetData>
  <autoFilter ref="A3:I5" xr:uid="{00000000-0009-0000-0000-000001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2026-03-05T06:01:34Z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