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9월\250925 부산교통공사 냉정역\"/>
    </mc:Choice>
  </mc:AlternateContent>
  <xr:revisionPtr revIDLastSave="0" documentId="13_ncr:1_{DCFC7B7B-37B4-4863-B2C0-5BE3A72F4514}" xr6:coauthVersionLast="36" xr6:coauthVersionMax="36" xr10:uidLastSave="{00000000-0000-0000-0000-000000000000}"/>
  <bookViews>
    <workbookView xWindow="0" yWindow="0" windowWidth="21576" windowHeight="5388" xr2:uid="{00000000-000D-0000-FFFF-FFFF00000000}"/>
  </bookViews>
  <sheets>
    <sheet name="통신용 UPS" sheetId="16" r:id="rId1"/>
    <sheet name="철도통합무선망(LTE-R)" sheetId="18" r:id="rId2"/>
    <sheet name="전송설비 UPS" sheetId="19" r:id="rId3"/>
  </sheets>
  <definedNames>
    <definedName name="_xlnm._FilterDatabase" localSheetId="2" hidden="1">'전송설비 UPS'!$A$3:$I$27</definedName>
    <definedName name="_xlnm._FilterDatabase" localSheetId="1" hidden="1">'철도통합무선망(LTE-R)'!$A$3:$I$27</definedName>
    <definedName name="_xlnm._FilterDatabase" localSheetId="0" hidden="1">'통신용 UPS'!$A$3:$I$27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30" i="19" l="1"/>
  <c r="E30" i="19"/>
  <c r="F29" i="19"/>
  <c r="E29" i="19"/>
  <c r="F28" i="19"/>
  <c r="E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F30" i="18"/>
  <c r="E30" i="18"/>
  <c r="F29" i="18"/>
  <c r="E29" i="18"/>
  <c r="F28" i="18"/>
  <c r="E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6" i="18"/>
  <c r="I5" i="18"/>
  <c r="I4" i="18"/>
  <c r="I23" i="16"/>
  <c r="I30" i="19" l="1"/>
  <c r="I30" i="18"/>
  <c r="I28" i="19"/>
  <c r="I29" i="19"/>
  <c r="I29" i="18"/>
  <c r="I28" i="18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4" i="16"/>
  <c r="I25" i="16"/>
  <c r="I26" i="16"/>
  <c r="I27" i="16"/>
  <c r="I4" i="16"/>
  <c r="F30" i="16"/>
  <c r="F29" i="16"/>
  <c r="F28" i="16"/>
  <c r="E30" i="16"/>
  <c r="E29" i="16"/>
  <c r="E28" i="16"/>
  <c r="I30" i="16" l="1"/>
  <c r="I29" i="16"/>
  <c r="I28" i="16"/>
</calcChain>
</file>

<file path=xl/sharedStrings.xml><?xml version="1.0" encoding="utf-8"?>
<sst xmlns="http://schemas.openxmlformats.org/spreadsheetml/2006/main" count="213" uniqueCount="35">
  <si>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</si>
  <si>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</si>
  <si>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</si>
  <si>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</si>
  <si>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</si>
  <si>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</si>
  <si>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</si>
  <si>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</si>
  <si>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</si>
  <si>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</si>
  <si>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</si>
  <si>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</si>
  <si>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</si>
  <si>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</si>
  <si>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최대값</t>
    <phoneticPr fontId="19" type="noConversion"/>
  </si>
  <si>
    <t>최소값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</si>
  <si>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</si>
  <si>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</si>
  <si>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93~</t>
    <phoneticPr fontId="19" type="noConversion"/>
  </si>
  <si>
    <r>
      <t>단자부 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</si>
  <si>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부산교통공사</t>
    <phoneticPr fontId="19" type="noConversion"/>
  </si>
  <si>
    <t>MSB400</t>
    <phoneticPr fontId="19" type="noConversion"/>
  </si>
  <si>
    <t>2025.04.08</t>
    <phoneticPr fontId="19" type="noConversion"/>
  </si>
  <si>
    <t>AS</t>
    <phoneticPr fontId="19" type="noConversion"/>
  </si>
  <si>
    <r>
      <t xml:space="preserve">1. 내부저항상승으로 인한 AS요청
2. 전압 및 내부저항 : 이상없음
   →#17번 전지 전압관리기준 범위 </t>
    </r>
    <r>
      <rPr>
        <sz val="11"/>
        <color theme="1"/>
        <rFont val="Gulim"/>
        <family val="3"/>
        <charset val="129"/>
      </rPr>
      <t>內</t>
    </r>
    <r>
      <rPr>
        <sz val="11"/>
        <color theme="1"/>
        <rFont val="세방고딕 Regular"/>
        <family val="3"/>
        <charset val="129"/>
      </rPr>
      <t xml:space="preserve">
3. 정상운영</t>
    </r>
    <phoneticPr fontId="19" type="noConversion"/>
  </si>
  <si>
    <t>냉정역 전기실 통신용 UPS</t>
    <phoneticPr fontId="19" type="noConversion"/>
  </si>
  <si>
    <t>냉정역 전기실 LTE-R</t>
    <phoneticPr fontId="19" type="noConversion"/>
  </si>
  <si>
    <t>VGS400</t>
    <phoneticPr fontId="19" type="noConversion"/>
  </si>
  <si>
    <t>2024.03.13</t>
    <phoneticPr fontId="19" type="noConversion"/>
  </si>
  <si>
    <t>냉정역 전기실 전송설비  UPS</t>
    <phoneticPr fontId="19" type="noConversion"/>
  </si>
  <si>
    <t>VGS160</t>
    <phoneticPr fontId="19" type="noConversion"/>
  </si>
  <si>
    <t>2020.10.20</t>
    <phoneticPr fontId="19" type="noConversion"/>
  </si>
  <si>
    <r>
      <t>1. BS차원에서 점검
2. 전압 및 내부저항 : 이상없음(볼트부 측정)
   →2.23V/EA / 1.06~1.44m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조임불량으로 전체 단자 재조임
4.정상운영</t>
    </r>
    <phoneticPr fontId="19" type="noConversion"/>
  </si>
  <si>
    <r>
      <t>1. BS차원에서 점검
2. 전압 및 내부저항 : 이상없음(볼트부 측정)
   →2.23V/EA / 1.45~1.89m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조임불량으로 전체 단자 재조임
4.정상운영</t>
    </r>
    <phoneticPr fontId="19" type="noConversion"/>
  </si>
  <si>
    <t>평균값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</si>
</sst>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Gulim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g"/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eg"/><Relationship Id="rId1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431284</xdr:colOff>
      <xdr:row>31</xdr:row>
      <xdr:rowOff>2207242</xdr:rowOff>
    </xdr:from>
    <xdr:to>
      <xdr:col>7</xdr:col>
      <xdr:colOff>934652</xdr:colOff>
      <xdr:row>32</xdr:row>
      <xdr:rowOff>55489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375009" y="11084542"/>
          <a:ext cx="1351093" cy="3342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702947</xdr:colOff>
      <xdr:row>31</xdr:row>
      <xdr:rowOff>135762</xdr:rowOff>
    </xdr:from>
    <xdr:to>
      <xdr:col>4</xdr:col>
      <xdr:colOff>571500</xdr:colOff>
      <xdr:row>31</xdr:row>
      <xdr:rowOff>2066925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D773FEE-E0F0-47DA-AFB4-9B4587355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4697" y="9013062"/>
          <a:ext cx="2402203" cy="1931163"/>
        </a:xfrm>
        <a:prstGeom prst="rect">
          <a:avLst/>
        </a:prstGeom>
      </xdr:spPr>
    </xdr:pic>
    <xdr:clientData/>
  </xdr:twoCellAnchor>
  <xdr:twoCellAnchor editAs="oneCell">
    <xdr:from>
      <xdr:col>7</xdr:col>
      <xdr:colOff>1275855</xdr:colOff>
      <xdr:row>31</xdr:row>
      <xdr:rowOff>171156</xdr:rowOff>
    </xdr:from>
    <xdr:to>
      <xdr:col>8</xdr:col>
      <xdr:colOff>1838324</xdr:colOff>
      <xdr:row>31</xdr:row>
      <xdr:rowOff>2160270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D9ED3747-341C-4FEC-B7B6-14A442F7A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305" y="9048456"/>
          <a:ext cx="1857869" cy="1989114"/>
        </a:xfrm>
        <a:prstGeom prst="rect">
          <a:avLst/>
        </a:prstGeom>
      </xdr:spPr>
    </xdr:pic>
    <xdr:clientData/>
  </xdr:twoCellAnchor>
  <xdr:twoCellAnchor editAs="oneCell">
    <xdr:from>
      <xdr:col>6</xdr:col>
      <xdr:colOff>140969</xdr:colOff>
      <xdr:row>31</xdr:row>
      <xdr:rowOff>179072</xdr:rowOff>
    </xdr:from>
    <xdr:to>
      <xdr:col>7</xdr:col>
      <xdr:colOff>1150620</xdr:colOff>
      <xdr:row>31</xdr:row>
      <xdr:rowOff>2171699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616529C3-6CC8-49A3-A24C-DB43859F64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396" t="44216" r="35097" b="4762"/>
        <a:stretch/>
      </xdr:blipFill>
      <xdr:spPr>
        <a:xfrm rot="5400000">
          <a:off x="7017068" y="9123998"/>
          <a:ext cx="1992627" cy="1857376"/>
        </a:xfrm>
        <a:prstGeom prst="rect">
          <a:avLst/>
        </a:prstGeom>
      </xdr:spPr>
    </xdr:pic>
    <xdr:clientData/>
  </xdr:twoCellAnchor>
  <xdr:twoCellAnchor editAs="oneCell">
    <xdr:from>
      <xdr:col>1</xdr:col>
      <xdr:colOff>244261</xdr:colOff>
      <xdr:row>31</xdr:row>
      <xdr:rowOff>140971</xdr:rowOff>
    </xdr:from>
    <xdr:to>
      <xdr:col>2</xdr:col>
      <xdr:colOff>621030</xdr:colOff>
      <xdr:row>31</xdr:row>
      <xdr:rowOff>2057401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FBBDD5FB-90A9-4667-AEBE-A3F9C91FAA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7736" y="9018271"/>
          <a:ext cx="1815044" cy="19164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558919</xdr:colOff>
      <xdr:row>31</xdr:row>
      <xdr:rowOff>2146282</xdr:rowOff>
    </xdr:from>
    <xdr:to>
      <xdr:col>8</xdr:col>
      <xdr:colOff>610802</xdr:colOff>
      <xdr:row>31</xdr:row>
      <xdr:rowOff>2482459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84A3CD8-0644-4587-8A06-FC285B3FF4ED}"/>
            </a:ext>
          </a:extLst>
        </xdr:cNvPr>
        <xdr:cNvSpPr txBox="1"/>
      </xdr:nvSpPr>
      <xdr:spPr>
        <a:xfrm>
          <a:off x="7822684" y="11027392"/>
          <a:ext cx="1351093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506730</xdr:colOff>
      <xdr:row>31</xdr:row>
      <xdr:rowOff>144547</xdr:rowOff>
    </xdr:from>
    <xdr:to>
      <xdr:col>4</xdr:col>
      <xdr:colOff>533400</xdr:colOff>
      <xdr:row>31</xdr:row>
      <xdr:rowOff>2200275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91D3B45-B396-4295-BBF4-06F56FED3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8480" y="9021847"/>
          <a:ext cx="2207895" cy="2055728"/>
        </a:xfrm>
        <a:prstGeom prst="rect">
          <a:avLst/>
        </a:prstGeom>
      </xdr:spPr>
    </xdr:pic>
    <xdr:clientData/>
  </xdr:twoCellAnchor>
  <xdr:twoCellAnchor editAs="oneCell">
    <xdr:from>
      <xdr:col>6</xdr:col>
      <xdr:colOff>364339</xdr:colOff>
      <xdr:row>31</xdr:row>
      <xdr:rowOff>293369</xdr:rowOff>
    </xdr:from>
    <xdr:to>
      <xdr:col>8</xdr:col>
      <xdr:colOff>1552575</xdr:colOff>
      <xdr:row>31</xdr:row>
      <xdr:rowOff>2152649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3676E7A-4EF5-4979-9AAE-A155E19DE8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795" t="48728" r="61553" b="19885"/>
        <a:stretch/>
      </xdr:blipFill>
      <xdr:spPr>
        <a:xfrm rot="16200000">
          <a:off x="7691680" y="8434628"/>
          <a:ext cx="1859280" cy="3331361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31</xdr:row>
      <xdr:rowOff>133350</xdr:rowOff>
    </xdr:from>
    <xdr:to>
      <xdr:col>2</xdr:col>
      <xdr:colOff>434340</xdr:colOff>
      <xdr:row>31</xdr:row>
      <xdr:rowOff>2181225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4237490-17A3-4B1E-9B34-430F0AC893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9010650"/>
          <a:ext cx="1758315" cy="2047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412234</xdr:colOff>
      <xdr:row>31</xdr:row>
      <xdr:rowOff>2150092</xdr:rowOff>
    </xdr:from>
    <xdr:to>
      <xdr:col>8</xdr:col>
      <xdr:colOff>467927</xdr:colOff>
      <xdr:row>31</xdr:row>
      <xdr:rowOff>2484364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44FE632-DA56-4FCC-BC46-1507389D856C}"/>
            </a:ext>
          </a:extLst>
        </xdr:cNvPr>
        <xdr:cNvSpPr txBox="1"/>
      </xdr:nvSpPr>
      <xdr:spPr>
        <a:xfrm>
          <a:off x="8394184" y="11027392"/>
          <a:ext cx="1351093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704850</xdr:colOff>
      <xdr:row>31</xdr:row>
      <xdr:rowOff>95250</xdr:rowOff>
    </xdr:from>
    <xdr:to>
      <xdr:col>8</xdr:col>
      <xdr:colOff>1120140</xdr:colOff>
      <xdr:row>31</xdr:row>
      <xdr:rowOff>2114550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A7F8F9C-C1DB-40E8-BD42-F9A743683A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740" t="39267" r="18424" b="33231"/>
        <a:stretch/>
      </xdr:blipFill>
      <xdr:spPr>
        <a:xfrm>
          <a:off x="7839075" y="8972550"/>
          <a:ext cx="2558415" cy="2019300"/>
        </a:xfrm>
        <a:prstGeom prst="rect">
          <a:avLst/>
        </a:prstGeom>
      </xdr:spPr>
    </xdr:pic>
    <xdr:clientData/>
  </xdr:twoCellAnchor>
  <xdr:twoCellAnchor editAs="oneCell">
    <xdr:from>
      <xdr:col>1</xdr:col>
      <xdr:colOff>174767</xdr:colOff>
      <xdr:row>31</xdr:row>
      <xdr:rowOff>104775</xdr:rowOff>
    </xdr:from>
    <xdr:to>
      <xdr:col>2</xdr:col>
      <xdr:colOff>929640</xdr:colOff>
      <xdr:row>31</xdr:row>
      <xdr:rowOff>2057400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A06B6225-A1A7-42CC-9693-5568B1D79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8242" y="8982075"/>
          <a:ext cx="2193148" cy="1952625"/>
        </a:xfrm>
        <a:prstGeom prst="rect">
          <a:avLst/>
        </a:prstGeom>
      </xdr:spPr>
    </xdr:pic>
    <xdr:clientData/>
  </xdr:twoCellAnchor>
  <xdr:twoCellAnchor editAs="oneCell">
    <xdr:from>
      <xdr:col>2</xdr:col>
      <xdr:colOff>988695</xdr:colOff>
      <xdr:row>31</xdr:row>
      <xdr:rowOff>95250</xdr:rowOff>
    </xdr:from>
    <xdr:to>
      <xdr:col>4</xdr:col>
      <xdr:colOff>515038</xdr:colOff>
      <xdr:row>31</xdr:row>
      <xdr:rowOff>2066925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E1C9136-4359-4DF9-BFD2-4B49DF0CB4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60445" y="8972550"/>
          <a:ext cx="2250493" cy="1971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6"/>
  <sheetViews>
    <sheetView tabSelected="1" topLeftCell="A28" zoomScaleNormal="100" workbookViewId="0">
      <selection activeCell="B31" sqref="B31:E31"/>
    </sheetView>
  </sheetViews>
  <sheetFormatPr defaultColWidth="9" defaultRowHeight="15"/>
  <cols>
    <col min="1" max="1" width="14.8984375" style="7" customWidth="1"/>
    <col min="2" max="2" width="18.8984375" style="7" bestFit="1" customWidth="1"/>
    <col min="3" max="3" width="24.1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/>
    <row r="2" spans="1:11" ht="45.6" customHeight="1" thickBot="1">
      <c r="A2" s="25" t="s">
        <v>0</v>
      </c>
      <c r="B2" s="25" t="s">
        <v>21</v>
      </c>
      <c r="C2" s="25" t="s">
        <v>1</v>
      </c>
      <c r="D2" s="33" t="s">
        <v>22</v>
      </c>
      <c r="E2" s="34"/>
      <c r="F2" s="10" t="s">
        <v>5</v>
      </c>
      <c r="G2" s="14" t="s">
        <v>23</v>
      </c>
      <c r="H2" s="25" t="s">
        <v>6</v>
      </c>
      <c r="I2" s="10">
        <v>24</v>
      </c>
      <c r="J2"/>
      <c r="K2"/>
    </row>
    <row r="3" spans="1:11" ht="30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19</v>
      </c>
      <c r="I3" s="17" t="s">
        <v>13</v>
      </c>
      <c r="J3"/>
      <c r="K3"/>
    </row>
    <row r="4" spans="1:11" ht="17.399999999999999">
      <c r="A4" s="21">
        <v>45925</v>
      </c>
      <c r="B4" s="27" t="s">
        <v>20</v>
      </c>
      <c r="C4" s="27" t="s">
        <v>25</v>
      </c>
      <c r="D4" s="2">
        <v>1</v>
      </c>
      <c r="E4" s="11">
        <v>2.23</v>
      </c>
      <c r="F4" s="23">
        <v>0.5</v>
      </c>
      <c r="G4" s="22">
        <v>26</v>
      </c>
      <c r="H4" s="23">
        <v>0.48</v>
      </c>
      <c r="I4" s="24">
        <f>F4/H4</f>
        <v>1.0416666666666667</v>
      </c>
      <c r="J4"/>
      <c r="K4"/>
    </row>
    <row r="5" spans="1:11" ht="17.399999999999999">
      <c r="A5" s="21">
        <v>45925</v>
      </c>
      <c r="B5" s="27" t="s">
        <v>20</v>
      </c>
      <c r="C5" s="27" t="s">
        <v>25</v>
      </c>
      <c r="D5" s="2">
        <v>2</v>
      </c>
      <c r="E5" s="11">
        <v>2.2400000000000002</v>
      </c>
      <c r="F5" s="23">
        <v>0.46</v>
      </c>
      <c r="G5" s="22">
        <v>26</v>
      </c>
      <c r="H5" s="23">
        <v>0.48</v>
      </c>
      <c r="I5" s="24">
        <f t="shared" ref="I5:I27" si="0">F5/H5</f>
        <v>0.95833333333333337</v>
      </c>
      <c r="J5"/>
      <c r="K5"/>
    </row>
    <row r="6" spans="1:11" ht="17.399999999999999">
      <c r="A6" s="21">
        <v>45925</v>
      </c>
      <c r="B6" s="27" t="s">
        <v>20</v>
      </c>
      <c r="C6" s="27" t="s">
        <v>25</v>
      </c>
      <c r="D6" s="2">
        <v>3</v>
      </c>
      <c r="E6" s="11">
        <v>2.2400000000000002</v>
      </c>
      <c r="F6" s="23">
        <v>0.45</v>
      </c>
      <c r="G6" s="22">
        <v>26</v>
      </c>
      <c r="H6" s="23">
        <v>0.48</v>
      </c>
      <c r="I6" s="24">
        <f t="shared" si="0"/>
        <v>0.93750000000000011</v>
      </c>
      <c r="J6"/>
      <c r="K6"/>
    </row>
    <row r="7" spans="1:11" ht="17.399999999999999">
      <c r="A7" s="21">
        <v>45925</v>
      </c>
      <c r="B7" s="27" t="s">
        <v>20</v>
      </c>
      <c r="C7" s="27" t="s">
        <v>25</v>
      </c>
      <c r="D7" s="2">
        <v>4</v>
      </c>
      <c r="E7" s="11">
        <v>2.2400000000000002</v>
      </c>
      <c r="F7" s="23">
        <v>0.47</v>
      </c>
      <c r="G7" s="22">
        <v>26</v>
      </c>
      <c r="H7" s="23">
        <v>0.48</v>
      </c>
      <c r="I7" s="24">
        <f t="shared" si="0"/>
        <v>0.97916666666666663</v>
      </c>
      <c r="J7"/>
      <c r="K7"/>
    </row>
    <row r="8" spans="1:11" ht="17.399999999999999">
      <c r="A8" s="21">
        <v>45925</v>
      </c>
      <c r="B8" s="27" t="s">
        <v>20</v>
      </c>
      <c r="C8" s="27" t="s">
        <v>25</v>
      </c>
      <c r="D8" s="2">
        <v>5</v>
      </c>
      <c r="E8" s="11">
        <v>2.23</v>
      </c>
      <c r="F8" s="23">
        <v>0.43</v>
      </c>
      <c r="G8" s="22">
        <v>26</v>
      </c>
      <c r="H8" s="23">
        <v>0.48</v>
      </c>
      <c r="I8" s="24">
        <f t="shared" si="0"/>
        <v>0.89583333333333337</v>
      </c>
      <c r="J8"/>
      <c r="K8"/>
    </row>
    <row r="9" spans="1:11" ht="17.399999999999999">
      <c r="A9" s="21">
        <v>45925</v>
      </c>
      <c r="B9" s="27" t="s">
        <v>20</v>
      </c>
      <c r="C9" s="27" t="s">
        <v>25</v>
      </c>
      <c r="D9" s="2">
        <v>6</v>
      </c>
      <c r="E9" s="11">
        <v>2.23</v>
      </c>
      <c r="F9" s="23">
        <v>0.44</v>
      </c>
      <c r="G9" s="22">
        <v>26</v>
      </c>
      <c r="H9" s="23">
        <v>0.48</v>
      </c>
      <c r="I9" s="24">
        <f t="shared" si="0"/>
        <v>0.91666666666666674</v>
      </c>
      <c r="J9"/>
      <c r="K9"/>
    </row>
    <row r="10" spans="1:11" ht="17.399999999999999">
      <c r="A10" s="21">
        <v>45925</v>
      </c>
      <c r="B10" s="27" t="s">
        <v>20</v>
      </c>
      <c r="C10" s="27" t="s">
        <v>25</v>
      </c>
      <c r="D10" s="2">
        <v>7</v>
      </c>
      <c r="E10" s="11">
        <v>2.23</v>
      </c>
      <c r="F10" s="23">
        <v>0.43</v>
      </c>
      <c r="G10" s="22">
        <v>26</v>
      </c>
      <c r="H10" s="23">
        <v>0.48</v>
      </c>
      <c r="I10" s="24">
        <f t="shared" si="0"/>
        <v>0.89583333333333337</v>
      </c>
      <c r="J10"/>
      <c r="K10"/>
    </row>
    <row r="11" spans="1:11" ht="17.399999999999999">
      <c r="A11" s="21">
        <v>45925</v>
      </c>
      <c r="B11" s="27" t="s">
        <v>20</v>
      </c>
      <c r="C11" s="27" t="s">
        <v>25</v>
      </c>
      <c r="D11" s="2">
        <v>8</v>
      </c>
      <c r="E11" s="11">
        <v>2.2400000000000002</v>
      </c>
      <c r="F11" s="23">
        <v>0.49</v>
      </c>
      <c r="G11" s="22">
        <v>26</v>
      </c>
      <c r="H11" s="23">
        <v>0.48</v>
      </c>
      <c r="I11" s="24">
        <f t="shared" si="0"/>
        <v>1.0208333333333333</v>
      </c>
      <c r="J11"/>
      <c r="K11"/>
    </row>
    <row r="12" spans="1:11" ht="17.399999999999999">
      <c r="A12" s="21">
        <v>45925</v>
      </c>
      <c r="B12" s="27" t="s">
        <v>20</v>
      </c>
      <c r="C12" s="27" t="s">
        <v>25</v>
      </c>
      <c r="D12" s="2">
        <v>9</v>
      </c>
      <c r="E12" s="11">
        <v>2.23</v>
      </c>
      <c r="F12" s="23">
        <v>0.46</v>
      </c>
      <c r="G12" s="22">
        <v>26</v>
      </c>
      <c r="H12" s="23">
        <v>0.48</v>
      </c>
      <c r="I12" s="24">
        <f t="shared" si="0"/>
        <v>0.95833333333333337</v>
      </c>
      <c r="J12"/>
      <c r="K12"/>
    </row>
    <row r="13" spans="1:11" ht="17.399999999999999">
      <c r="A13" s="21">
        <v>45925</v>
      </c>
      <c r="B13" s="27" t="s">
        <v>20</v>
      </c>
      <c r="C13" s="27" t="s">
        <v>25</v>
      </c>
      <c r="D13" s="2">
        <v>10</v>
      </c>
      <c r="E13" s="11">
        <v>2.23</v>
      </c>
      <c r="F13" s="23">
        <v>0.48</v>
      </c>
      <c r="G13" s="22">
        <v>26</v>
      </c>
      <c r="H13" s="23">
        <v>0.48</v>
      </c>
      <c r="I13" s="24">
        <f t="shared" si="0"/>
        <v>1</v>
      </c>
      <c r="J13"/>
      <c r="K13"/>
    </row>
    <row r="14" spans="1:11" ht="17.399999999999999">
      <c r="A14" s="21">
        <v>45925</v>
      </c>
      <c r="B14" s="27" t="s">
        <v>20</v>
      </c>
      <c r="C14" s="27" t="s">
        <v>25</v>
      </c>
      <c r="D14" s="2">
        <v>11</v>
      </c>
      <c r="E14" s="11">
        <v>2.2400000000000002</v>
      </c>
      <c r="F14" s="23">
        <v>0.49</v>
      </c>
      <c r="G14" s="22">
        <v>26</v>
      </c>
      <c r="H14" s="23">
        <v>0.48</v>
      </c>
      <c r="I14" s="24">
        <f t="shared" si="0"/>
        <v>1.0208333333333333</v>
      </c>
      <c r="J14"/>
      <c r="K14"/>
    </row>
    <row r="15" spans="1:11" ht="17.399999999999999">
      <c r="A15" s="21">
        <v>45925</v>
      </c>
      <c r="B15" s="27" t="s">
        <v>20</v>
      </c>
      <c r="C15" s="27" t="s">
        <v>25</v>
      </c>
      <c r="D15" s="2">
        <v>12</v>
      </c>
      <c r="E15" s="11">
        <v>2.23</v>
      </c>
      <c r="F15" s="23">
        <v>0.44</v>
      </c>
      <c r="G15" s="22">
        <v>26</v>
      </c>
      <c r="H15" s="23">
        <v>0.48</v>
      </c>
      <c r="I15" s="24">
        <f t="shared" si="0"/>
        <v>0.91666666666666674</v>
      </c>
      <c r="J15"/>
      <c r="K15"/>
    </row>
    <row r="16" spans="1:11" ht="17.399999999999999">
      <c r="A16" s="21">
        <v>45925</v>
      </c>
      <c r="B16" s="27" t="s">
        <v>20</v>
      </c>
      <c r="C16" s="27" t="s">
        <v>25</v>
      </c>
      <c r="D16" s="2">
        <v>13</v>
      </c>
      <c r="E16" s="11">
        <v>2.2400000000000002</v>
      </c>
      <c r="F16" s="23">
        <v>0.51</v>
      </c>
      <c r="G16" s="22">
        <v>26</v>
      </c>
      <c r="H16" s="23">
        <v>0.48</v>
      </c>
      <c r="I16" s="24">
        <f t="shared" si="0"/>
        <v>1.0625</v>
      </c>
      <c r="J16"/>
      <c r="K16"/>
    </row>
    <row r="17" spans="1:11" ht="17.399999999999999">
      <c r="A17" s="21">
        <v>45925</v>
      </c>
      <c r="B17" s="27" t="s">
        <v>20</v>
      </c>
      <c r="C17" s="27" t="s">
        <v>25</v>
      </c>
      <c r="D17" s="2">
        <v>14</v>
      </c>
      <c r="E17" s="11">
        <v>2.23</v>
      </c>
      <c r="F17" s="23">
        <v>0.49</v>
      </c>
      <c r="G17" s="22">
        <v>26</v>
      </c>
      <c r="H17" s="23">
        <v>0.48</v>
      </c>
      <c r="I17" s="24">
        <f t="shared" si="0"/>
        <v>1.0208333333333333</v>
      </c>
      <c r="J17"/>
      <c r="K17"/>
    </row>
    <row r="18" spans="1:11" ht="17.399999999999999">
      <c r="A18" s="21">
        <v>45925</v>
      </c>
      <c r="B18" s="27" t="s">
        <v>20</v>
      </c>
      <c r="C18" s="27" t="s">
        <v>25</v>
      </c>
      <c r="D18" s="2">
        <v>15</v>
      </c>
      <c r="E18" s="11">
        <v>2.2400000000000002</v>
      </c>
      <c r="F18" s="23">
        <v>0.47</v>
      </c>
      <c r="G18" s="22">
        <v>26</v>
      </c>
      <c r="H18" s="23">
        <v>0.48</v>
      </c>
      <c r="I18" s="24">
        <f t="shared" si="0"/>
        <v>0.97916666666666663</v>
      </c>
      <c r="J18"/>
      <c r="K18"/>
    </row>
    <row r="19" spans="1:11" ht="17.399999999999999">
      <c r="A19" s="21">
        <v>45925</v>
      </c>
      <c r="B19" s="27" t="s">
        <v>20</v>
      </c>
      <c r="C19" s="27" t="s">
        <v>25</v>
      </c>
      <c r="D19" s="2">
        <v>16</v>
      </c>
      <c r="E19" s="11">
        <v>2.2400000000000002</v>
      </c>
      <c r="F19" s="23">
        <v>0.48</v>
      </c>
      <c r="G19" s="22">
        <v>26</v>
      </c>
      <c r="H19" s="23">
        <v>0.48</v>
      </c>
      <c r="I19" s="24">
        <f t="shared" si="0"/>
        <v>1</v>
      </c>
      <c r="J19"/>
      <c r="K19"/>
    </row>
    <row r="20" spans="1:11" ht="17.399999999999999">
      <c r="A20" s="21">
        <v>45925</v>
      </c>
      <c r="B20" s="27" t="s">
        <v>20</v>
      </c>
      <c r="C20" s="27" t="s">
        <v>25</v>
      </c>
      <c r="D20" s="2">
        <v>17</v>
      </c>
      <c r="E20" s="11">
        <v>2.14</v>
      </c>
      <c r="F20" s="23">
        <v>0.45</v>
      </c>
      <c r="G20" s="22">
        <v>26</v>
      </c>
      <c r="H20" s="23">
        <v>0.48</v>
      </c>
      <c r="I20" s="24">
        <f t="shared" si="0"/>
        <v>0.93750000000000011</v>
      </c>
      <c r="J20"/>
      <c r="K20"/>
    </row>
    <row r="21" spans="1:11" ht="17.399999999999999">
      <c r="A21" s="21">
        <v>45925</v>
      </c>
      <c r="B21" s="27" t="s">
        <v>20</v>
      </c>
      <c r="C21" s="27" t="s">
        <v>25</v>
      </c>
      <c r="D21" s="2">
        <v>18</v>
      </c>
      <c r="E21" s="11">
        <v>2.2400000000000002</v>
      </c>
      <c r="F21" s="23">
        <v>0.49</v>
      </c>
      <c r="G21" s="22">
        <v>26</v>
      </c>
      <c r="H21" s="23">
        <v>0.48</v>
      </c>
      <c r="I21" s="24">
        <f t="shared" si="0"/>
        <v>1.0208333333333333</v>
      </c>
      <c r="J21"/>
      <c r="K21"/>
    </row>
    <row r="22" spans="1:11" ht="17.399999999999999">
      <c r="A22" s="21">
        <v>45925</v>
      </c>
      <c r="B22" s="27" t="s">
        <v>20</v>
      </c>
      <c r="C22" s="27" t="s">
        <v>25</v>
      </c>
      <c r="D22" s="2">
        <v>19</v>
      </c>
      <c r="E22" s="11">
        <v>2.23</v>
      </c>
      <c r="F22" s="23">
        <v>0.43</v>
      </c>
      <c r="G22" s="22">
        <v>26</v>
      </c>
      <c r="H22" s="23">
        <v>0.48</v>
      </c>
      <c r="I22" s="24">
        <f t="shared" si="0"/>
        <v>0.89583333333333337</v>
      </c>
      <c r="J22"/>
      <c r="K22"/>
    </row>
    <row r="23" spans="1:11" ht="17.399999999999999">
      <c r="A23" s="21">
        <v>45925</v>
      </c>
      <c r="B23" s="27" t="s">
        <v>20</v>
      </c>
      <c r="C23" s="27" t="s">
        <v>25</v>
      </c>
      <c r="D23" s="2">
        <v>20</v>
      </c>
      <c r="E23" s="11">
        <v>2.23</v>
      </c>
      <c r="F23" s="23">
        <v>0.43</v>
      </c>
      <c r="G23" s="22">
        <v>26</v>
      </c>
      <c r="H23" s="23">
        <v>0.48</v>
      </c>
      <c r="I23" s="24">
        <f>F25/H25</f>
        <v>0.93750000000000011</v>
      </c>
      <c r="J23"/>
      <c r="K23"/>
    </row>
    <row r="24" spans="1:11" ht="17.399999999999999">
      <c r="A24" s="21">
        <v>45925</v>
      </c>
      <c r="B24" s="27" t="s">
        <v>20</v>
      </c>
      <c r="C24" s="27" t="s">
        <v>25</v>
      </c>
      <c r="D24" s="2">
        <v>21</v>
      </c>
      <c r="E24" s="11">
        <v>2.2400000000000002</v>
      </c>
      <c r="F24" s="23">
        <v>0.44</v>
      </c>
      <c r="G24" s="22">
        <v>26</v>
      </c>
      <c r="H24" s="23">
        <v>0.48</v>
      </c>
      <c r="I24" s="24">
        <f t="shared" si="0"/>
        <v>0.91666666666666674</v>
      </c>
      <c r="J24"/>
      <c r="K24"/>
    </row>
    <row r="25" spans="1:11" ht="17.399999999999999">
      <c r="A25" s="21">
        <v>45925</v>
      </c>
      <c r="B25" s="27" t="s">
        <v>20</v>
      </c>
      <c r="C25" s="27" t="s">
        <v>25</v>
      </c>
      <c r="D25" s="2">
        <v>22</v>
      </c>
      <c r="E25" s="11">
        <v>2.2400000000000002</v>
      </c>
      <c r="F25" s="23">
        <v>0.45</v>
      </c>
      <c r="G25" s="22">
        <v>26</v>
      </c>
      <c r="H25" s="23">
        <v>0.48</v>
      </c>
      <c r="I25" s="24">
        <f t="shared" si="0"/>
        <v>0.93750000000000011</v>
      </c>
      <c r="J25"/>
      <c r="K25"/>
    </row>
    <row r="26" spans="1:11" ht="17.399999999999999">
      <c r="A26" s="21">
        <v>45925</v>
      </c>
      <c r="B26" s="27" t="s">
        <v>20</v>
      </c>
      <c r="C26" s="27" t="s">
        <v>25</v>
      </c>
      <c r="D26" s="2">
        <v>23</v>
      </c>
      <c r="E26" s="11">
        <v>2.23</v>
      </c>
      <c r="F26" s="23">
        <v>0.44</v>
      </c>
      <c r="G26" s="22">
        <v>26</v>
      </c>
      <c r="H26" s="23">
        <v>0.48</v>
      </c>
      <c r="I26" s="24">
        <f t="shared" si="0"/>
        <v>0.91666666666666674</v>
      </c>
      <c r="J26"/>
      <c r="K26"/>
    </row>
    <row r="27" spans="1:11" ht="17.399999999999999">
      <c r="A27" s="21">
        <v>45925</v>
      </c>
      <c r="B27" s="27" t="s">
        <v>20</v>
      </c>
      <c r="C27" s="27" t="s">
        <v>25</v>
      </c>
      <c r="D27" s="2">
        <v>24</v>
      </c>
      <c r="E27" s="11">
        <v>2.2400000000000002</v>
      </c>
      <c r="F27" s="23">
        <v>0.49</v>
      </c>
      <c r="G27" s="22">
        <v>26</v>
      </c>
      <c r="H27" s="23">
        <v>0.48</v>
      </c>
      <c r="I27" s="24">
        <f t="shared" si="0"/>
        <v>1.0208333333333333</v>
      </c>
      <c r="J27"/>
      <c r="K27"/>
    </row>
    <row r="28" spans="1:11" ht="17.399999999999999">
      <c r="A28" s="35" t="s">
        <v>34</v>
      </c>
      <c r="B28" s="36"/>
      <c r="C28" s="36"/>
      <c r="D28" s="37"/>
      <c r="E28" s="18">
        <f>AVERAGE(E4:E27)</f>
        <v>2.2312500000000002</v>
      </c>
      <c r="F28" s="18">
        <f>AVERAGE(F4:F27)</f>
        <v>0.46291666666666659</v>
      </c>
      <c r="G28" s="20"/>
      <c r="H28" s="20"/>
      <c r="I28" s="19">
        <f>AVERAGE(I4:I27)</f>
        <v>0.96614583333333337</v>
      </c>
      <c r="J28"/>
      <c r="K28"/>
    </row>
    <row r="29" spans="1:11" ht="17.399999999999999">
      <c r="A29" s="38" t="s">
        <v>14</v>
      </c>
      <c r="B29" s="39"/>
      <c r="C29" s="39"/>
      <c r="D29" s="40"/>
      <c r="E29" s="4">
        <f>MAX(E4:E27)</f>
        <v>2.2400000000000002</v>
      </c>
      <c r="F29" s="4">
        <f>MAX(F4:F27)</f>
        <v>0.51</v>
      </c>
      <c r="G29" s="5"/>
      <c r="H29" s="6"/>
      <c r="I29" s="15">
        <f>MAX(I4:I27)</f>
        <v>1.0625</v>
      </c>
      <c r="J29"/>
      <c r="K29"/>
    </row>
    <row r="30" spans="1:11" ht="17.399999999999999">
      <c r="A30" s="38" t="s">
        <v>15</v>
      </c>
      <c r="B30" s="39"/>
      <c r="C30" s="39"/>
      <c r="D30" s="40"/>
      <c r="E30" s="4">
        <f>MIN(E4:E27)</f>
        <v>2.14</v>
      </c>
      <c r="F30" s="4">
        <f>MIN(F4:F27)</f>
        <v>0.43</v>
      </c>
      <c r="G30" s="5"/>
      <c r="H30" s="6"/>
      <c r="I30" s="15">
        <f>MIN(I4:I27)</f>
        <v>0.89583333333333337</v>
      </c>
      <c r="J30"/>
      <c r="K30"/>
    </row>
    <row r="31" spans="1:11" ht="141.75" customHeight="1">
      <c r="A31" s="1" t="s">
        <v>9</v>
      </c>
      <c r="B31" s="41" t="s">
        <v>24</v>
      </c>
      <c r="C31" s="29"/>
      <c r="D31" s="29"/>
      <c r="E31" s="30"/>
      <c r="F31" s="3" t="s">
        <v>10</v>
      </c>
      <c r="G31" s="29"/>
      <c r="H31" s="29"/>
      <c r="I31" s="30"/>
      <c r="J31"/>
      <c r="K31"/>
    </row>
    <row r="32" spans="1:11" ht="195.75" customHeight="1">
      <c r="A32" s="3" t="s">
        <v>11</v>
      </c>
      <c r="B32" s="28"/>
      <c r="C32" s="29"/>
      <c r="D32" s="29"/>
      <c r="E32" s="30"/>
      <c r="F32" s="3"/>
      <c r="G32" s="31"/>
      <c r="H32" s="31"/>
      <c r="I32" s="32"/>
      <c r="J32"/>
    </row>
    <row r="33" spans="8:8">
      <c r="H33" s="13"/>
    </row>
    <row r="34" spans="8:8">
      <c r="H34" s="13"/>
    </row>
    <row r="35" spans="8:8">
      <c r="H35" s="13"/>
    </row>
    <row r="36" spans="8:8">
      <c r="H36" s="13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0B3D5-4725-4FCC-A1C7-0CB16FC77FD1}">
  <sheetPr>
    <pageSetUpPr fitToPage="1"/>
  </sheetPr>
  <dimension ref="A1:K36"/>
  <sheetViews>
    <sheetView zoomScaleNormal="100" workbookViewId="0">
      <selection activeCell="I8" sqref="I8"/>
    </sheetView>
  </sheetViews>
  <sheetFormatPr defaultColWidth="9" defaultRowHeight="15"/>
  <cols>
    <col min="1" max="1" width="14.8984375" style="7" customWidth="1"/>
    <col min="2" max="2" width="18.8984375" style="7" bestFit="1" customWidth="1"/>
    <col min="3" max="3" width="19.5976562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/>
    <row r="2" spans="1:11" ht="45.6" customHeight="1" thickBot="1">
      <c r="A2" s="26" t="s">
        <v>0</v>
      </c>
      <c r="B2" s="26" t="s">
        <v>27</v>
      </c>
      <c r="C2" s="26" t="s">
        <v>1</v>
      </c>
      <c r="D2" s="33" t="s">
        <v>28</v>
      </c>
      <c r="E2" s="34"/>
      <c r="F2" s="10" t="s">
        <v>5</v>
      </c>
      <c r="G2" s="14" t="s">
        <v>16</v>
      </c>
      <c r="H2" s="26" t="s">
        <v>6</v>
      </c>
      <c r="I2" s="10">
        <v>24</v>
      </c>
      <c r="J2"/>
      <c r="K2"/>
    </row>
    <row r="3" spans="1:11" ht="30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19</v>
      </c>
      <c r="I3" s="17" t="s">
        <v>13</v>
      </c>
      <c r="J3"/>
      <c r="K3"/>
    </row>
    <row r="4" spans="1:11" ht="17.399999999999999">
      <c r="A4" s="21">
        <v>45925</v>
      </c>
      <c r="B4" s="27" t="s">
        <v>20</v>
      </c>
      <c r="C4" s="27" t="s">
        <v>26</v>
      </c>
      <c r="D4" s="2">
        <v>1</v>
      </c>
      <c r="E4" s="11">
        <v>2.23</v>
      </c>
      <c r="F4" s="23">
        <v>1.1499999999999999</v>
      </c>
      <c r="G4" s="22">
        <v>25</v>
      </c>
      <c r="H4" s="23">
        <v>0.59</v>
      </c>
      <c r="I4" s="24">
        <f>F4/H4</f>
        <v>1.9491525423728813</v>
      </c>
      <c r="J4"/>
      <c r="K4"/>
    </row>
    <row r="5" spans="1:11" ht="17.399999999999999">
      <c r="A5" s="21">
        <v>45925</v>
      </c>
      <c r="B5" s="27" t="s">
        <v>20</v>
      </c>
      <c r="C5" s="27" t="s">
        <v>26</v>
      </c>
      <c r="D5" s="2">
        <v>2</v>
      </c>
      <c r="E5" s="11">
        <v>2.23</v>
      </c>
      <c r="F5" s="23">
        <v>1.44</v>
      </c>
      <c r="G5" s="22">
        <v>25</v>
      </c>
      <c r="H5" s="23">
        <v>0.59</v>
      </c>
      <c r="I5" s="24">
        <f t="shared" ref="I5:I27" si="0">F5/H5</f>
        <v>2.4406779661016951</v>
      </c>
      <c r="J5"/>
      <c r="K5"/>
    </row>
    <row r="6" spans="1:11" ht="17.399999999999999">
      <c r="A6" s="21">
        <v>45925</v>
      </c>
      <c r="B6" s="27" t="s">
        <v>20</v>
      </c>
      <c r="C6" s="27" t="s">
        <v>26</v>
      </c>
      <c r="D6" s="2">
        <v>3</v>
      </c>
      <c r="E6" s="11">
        <v>2.23</v>
      </c>
      <c r="F6" s="23">
        <v>1.31</v>
      </c>
      <c r="G6" s="22">
        <v>25</v>
      </c>
      <c r="H6" s="23">
        <v>0.59</v>
      </c>
      <c r="I6" s="24">
        <f t="shared" si="0"/>
        <v>2.2203389830508478</v>
      </c>
      <c r="J6"/>
      <c r="K6"/>
    </row>
    <row r="7" spans="1:11" ht="17.399999999999999">
      <c r="A7" s="21">
        <v>45925</v>
      </c>
      <c r="B7" s="27" t="s">
        <v>20</v>
      </c>
      <c r="C7" s="27" t="s">
        <v>26</v>
      </c>
      <c r="D7" s="2">
        <v>4</v>
      </c>
      <c r="E7" s="11">
        <v>2.23</v>
      </c>
      <c r="F7" s="23">
        <v>1.21</v>
      </c>
      <c r="G7" s="22">
        <v>25</v>
      </c>
      <c r="H7" s="23">
        <v>0.59</v>
      </c>
      <c r="I7" s="24">
        <f t="shared" si="0"/>
        <v>2.0508474576271185</v>
      </c>
      <c r="J7"/>
      <c r="K7"/>
    </row>
    <row r="8" spans="1:11" ht="17.399999999999999">
      <c r="A8" s="21">
        <v>45925</v>
      </c>
      <c r="B8" s="27" t="s">
        <v>20</v>
      </c>
      <c r="C8" s="27" t="s">
        <v>26</v>
      </c>
      <c r="D8" s="2">
        <v>5</v>
      </c>
      <c r="E8" s="11">
        <v>2.23</v>
      </c>
      <c r="F8" s="23">
        <v>1.1000000000000001</v>
      </c>
      <c r="G8" s="22">
        <v>25</v>
      </c>
      <c r="H8" s="23">
        <v>0.59</v>
      </c>
      <c r="I8" s="24">
        <f t="shared" si="0"/>
        <v>1.8644067796610171</v>
      </c>
      <c r="J8"/>
      <c r="K8"/>
    </row>
    <row r="9" spans="1:11" ht="17.399999999999999">
      <c r="A9" s="21">
        <v>45925</v>
      </c>
      <c r="B9" s="27" t="s">
        <v>20</v>
      </c>
      <c r="C9" s="27" t="s">
        <v>26</v>
      </c>
      <c r="D9" s="2">
        <v>6</v>
      </c>
      <c r="E9" s="11">
        <v>2.23</v>
      </c>
      <c r="F9" s="23">
        <v>1.23</v>
      </c>
      <c r="G9" s="22">
        <v>25</v>
      </c>
      <c r="H9" s="23">
        <v>0.59</v>
      </c>
      <c r="I9" s="24">
        <f t="shared" si="0"/>
        <v>2.0847457627118646</v>
      </c>
      <c r="J9"/>
      <c r="K9"/>
    </row>
    <row r="10" spans="1:11" ht="17.399999999999999">
      <c r="A10" s="21">
        <v>45925</v>
      </c>
      <c r="B10" s="27" t="s">
        <v>20</v>
      </c>
      <c r="C10" s="27" t="s">
        <v>26</v>
      </c>
      <c r="D10" s="2">
        <v>7</v>
      </c>
      <c r="E10" s="11">
        <v>2.23</v>
      </c>
      <c r="F10" s="23">
        <v>1.1299999999999999</v>
      </c>
      <c r="G10" s="22">
        <v>25</v>
      </c>
      <c r="H10" s="23">
        <v>0.59</v>
      </c>
      <c r="I10" s="24">
        <f t="shared" si="0"/>
        <v>1.9152542372881356</v>
      </c>
      <c r="J10"/>
      <c r="K10"/>
    </row>
    <row r="11" spans="1:11" ht="17.399999999999999">
      <c r="A11" s="21">
        <v>45925</v>
      </c>
      <c r="B11" s="27" t="s">
        <v>20</v>
      </c>
      <c r="C11" s="27" t="s">
        <v>26</v>
      </c>
      <c r="D11" s="2">
        <v>8</v>
      </c>
      <c r="E11" s="11">
        <v>2.23</v>
      </c>
      <c r="F11" s="23">
        <v>1.31</v>
      </c>
      <c r="G11" s="22">
        <v>25</v>
      </c>
      <c r="H11" s="23">
        <v>0.59</v>
      </c>
      <c r="I11" s="24">
        <f t="shared" si="0"/>
        <v>2.2203389830508478</v>
      </c>
      <c r="J11"/>
      <c r="K11"/>
    </row>
    <row r="12" spans="1:11" ht="17.399999999999999">
      <c r="A12" s="21">
        <v>45925</v>
      </c>
      <c r="B12" s="27" t="s">
        <v>20</v>
      </c>
      <c r="C12" s="27" t="s">
        <v>26</v>
      </c>
      <c r="D12" s="2">
        <v>9</v>
      </c>
      <c r="E12" s="11">
        <v>2.23</v>
      </c>
      <c r="F12" s="23">
        <v>1.1200000000000001</v>
      </c>
      <c r="G12" s="22">
        <v>25</v>
      </c>
      <c r="H12" s="23">
        <v>0.59</v>
      </c>
      <c r="I12" s="24">
        <f t="shared" si="0"/>
        <v>1.898305084745763</v>
      </c>
      <c r="J12"/>
      <c r="K12"/>
    </row>
    <row r="13" spans="1:11" ht="17.399999999999999">
      <c r="A13" s="21">
        <v>45925</v>
      </c>
      <c r="B13" s="27" t="s">
        <v>20</v>
      </c>
      <c r="C13" s="27" t="s">
        <v>26</v>
      </c>
      <c r="D13" s="2">
        <v>10</v>
      </c>
      <c r="E13" s="11">
        <v>2.23</v>
      </c>
      <c r="F13" s="23">
        <v>1.17</v>
      </c>
      <c r="G13" s="22">
        <v>25</v>
      </c>
      <c r="H13" s="23">
        <v>0.59</v>
      </c>
      <c r="I13" s="24">
        <f t="shared" si="0"/>
        <v>1.9830508474576272</v>
      </c>
      <c r="J13"/>
      <c r="K13"/>
    </row>
    <row r="14" spans="1:11" ht="17.399999999999999">
      <c r="A14" s="21">
        <v>45925</v>
      </c>
      <c r="B14" s="27" t="s">
        <v>20</v>
      </c>
      <c r="C14" s="27" t="s">
        <v>26</v>
      </c>
      <c r="D14" s="2">
        <v>11</v>
      </c>
      <c r="E14" s="11">
        <v>2.23</v>
      </c>
      <c r="F14" s="23">
        <v>1.2</v>
      </c>
      <c r="G14" s="22">
        <v>25</v>
      </c>
      <c r="H14" s="23">
        <v>0.59</v>
      </c>
      <c r="I14" s="24">
        <f t="shared" si="0"/>
        <v>2.0338983050847457</v>
      </c>
      <c r="J14"/>
      <c r="K14"/>
    </row>
    <row r="15" spans="1:11" ht="17.399999999999999">
      <c r="A15" s="21">
        <v>45925</v>
      </c>
      <c r="B15" s="27" t="s">
        <v>20</v>
      </c>
      <c r="C15" s="27" t="s">
        <v>26</v>
      </c>
      <c r="D15" s="2">
        <v>12</v>
      </c>
      <c r="E15" s="11">
        <v>2.2400000000000002</v>
      </c>
      <c r="F15" s="23">
        <v>1.28</v>
      </c>
      <c r="G15" s="22">
        <v>25</v>
      </c>
      <c r="H15" s="23">
        <v>0.59</v>
      </c>
      <c r="I15" s="24">
        <f t="shared" si="0"/>
        <v>2.1694915254237288</v>
      </c>
      <c r="J15"/>
      <c r="K15"/>
    </row>
    <row r="16" spans="1:11" ht="17.399999999999999">
      <c r="A16" s="21">
        <v>45925</v>
      </c>
      <c r="B16" s="27" t="s">
        <v>20</v>
      </c>
      <c r="C16" s="27" t="s">
        <v>26</v>
      </c>
      <c r="D16" s="2">
        <v>13</v>
      </c>
      <c r="E16" s="11">
        <v>2.23</v>
      </c>
      <c r="F16" s="23">
        <v>1.2</v>
      </c>
      <c r="G16" s="22">
        <v>25</v>
      </c>
      <c r="H16" s="23">
        <v>0.59</v>
      </c>
      <c r="I16" s="24">
        <f t="shared" si="0"/>
        <v>2.0338983050847457</v>
      </c>
      <c r="J16"/>
      <c r="K16"/>
    </row>
    <row r="17" spans="1:11" ht="17.399999999999999">
      <c r="A17" s="21">
        <v>45925</v>
      </c>
      <c r="B17" s="27" t="s">
        <v>20</v>
      </c>
      <c r="C17" s="27" t="s">
        <v>26</v>
      </c>
      <c r="D17" s="2">
        <v>14</v>
      </c>
      <c r="E17" s="11">
        <v>2.23</v>
      </c>
      <c r="F17" s="23">
        <v>1.0900000000000001</v>
      </c>
      <c r="G17" s="22">
        <v>25</v>
      </c>
      <c r="H17" s="23">
        <v>0.59</v>
      </c>
      <c r="I17" s="24">
        <f t="shared" si="0"/>
        <v>1.8474576271186443</v>
      </c>
      <c r="J17"/>
      <c r="K17"/>
    </row>
    <row r="18" spans="1:11" ht="17.399999999999999">
      <c r="A18" s="21">
        <v>45925</v>
      </c>
      <c r="B18" s="27" t="s">
        <v>20</v>
      </c>
      <c r="C18" s="27" t="s">
        <v>26</v>
      </c>
      <c r="D18" s="2">
        <v>15</v>
      </c>
      <c r="E18" s="11">
        <v>2.2200000000000002</v>
      </c>
      <c r="F18" s="23">
        <v>1.3</v>
      </c>
      <c r="G18" s="22">
        <v>25</v>
      </c>
      <c r="H18" s="23">
        <v>0.59</v>
      </c>
      <c r="I18" s="24">
        <f t="shared" si="0"/>
        <v>2.2033898305084749</v>
      </c>
      <c r="J18"/>
      <c r="K18"/>
    </row>
    <row r="19" spans="1:11" ht="17.399999999999999">
      <c r="A19" s="21">
        <v>45925</v>
      </c>
      <c r="B19" s="27" t="s">
        <v>20</v>
      </c>
      <c r="C19" s="27" t="s">
        <v>26</v>
      </c>
      <c r="D19" s="2">
        <v>16</v>
      </c>
      <c r="E19" s="11">
        <v>2.2200000000000002</v>
      </c>
      <c r="F19" s="23">
        <v>1.27</v>
      </c>
      <c r="G19" s="22">
        <v>25</v>
      </c>
      <c r="H19" s="23">
        <v>0.59</v>
      </c>
      <c r="I19" s="24">
        <f t="shared" si="0"/>
        <v>2.152542372881356</v>
      </c>
      <c r="J19"/>
      <c r="K19"/>
    </row>
    <row r="20" spans="1:11" ht="17.399999999999999">
      <c r="A20" s="21">
        <v>45925</v>
      </c>
      <c r="B20" s="27" t="s">
        <v>20</v>
      </c>
      <c r="C20" s="27" t="s">
        <v>26</v>
      </c>
      <c r="D20" s="2">
        <v>17</v>
      </c>
      <c r="E20" s="11">
        <v>2.23</v>
      </c>
      <c r="F20" s="23">
        <v>1.1299999999999999</v>
      </c>
      <c r="G20" s="22">
        <v>25</v>
      </c>
      <c r="H20" s="23">
        <v>0.59</v>
      </c>
      <c r="I20" s="24">
        <f t="shared" si="0"/>
        <v>1.9152542372881356</v>
      </c>
      <c r="J20"/>
      <c r="K20"/>
    </row>
    <row r="21" spans="1:11" ht="17.399999999999999">
      <c r="A21" s="21">
        <v>45925</v>
      </c>
      <c r="B21" s="27" t="s">
        <v>20</v>
      </c>
      <c r="C21" s="27" t="s">
        <v>26</v>
      </c>
      <c r="D21" s="2">
        <v>18</v>
      </c>
      <c r="E21" s="11">
        <v>2.23</v>
      </c>
      <c r="F21" s="23">
        <v>1.27</v>
      </c>
      <c r="G21" s="22">
        <v>25</v>
      </c>
      <c r="H21" s="23">
        <v>0.59</v>
      </c>
      <c r="I21" s="24">
        <f t="shared" si="0"/>
        <v>2.152542372881356</v>
      </c>
      <c r="J21"/>
      <c r="K21"/>
    </row>
    <row r="22" spans="1:11" ht="17.399999999999999">
      <c r="A22" s="21">
        <v>45925</v>
      </c>
      <c r="B22" s="27" t="s">
        <v>20</v>
      </c>
      <c r="C22" s="27" t="s">
        <v>26</v>
      </c>
      <c r="D22" s="2">
        <v>19</v>
      </c>
      <c r="E22" s="11">
        <v>2.23</v>
      </c>
      <c r="F22" s="23">
        <v>1.21</v>
      </c>
      <c r="G22" s="22">
        <v>25</v>
      </c>
      <c r="H22" s="23">
        <v>0.59</v>
      </c>
      <c r="I22" s="24">
        <f t="shared" si="0"/>
        <v>2.0508474576271185</v>
      </c>
      <c r="J22"/>
      <c r="K22"/>
    </row>
    <row r="23" spans="1:11" ht="17.399999999999999">
      <c r="A23" s="21">
        <v>45925</v>
      </c>
      <c r="B23" s="27" t="s">
        <v>20</v>
      </c>
      <c r="C23" s="27" t="s">
        <v>26</v>
      </c>
      <c r="D23" s="2">
        <v>20</v>
      </c>
      <c r="E23" s="11">
        <v>2.23</v>
      </c>
      <c r="F23" s="23">
        <v>1.1299999999999999</v>
      </c>
      <c r="G23" s="22">
        <v>25</v>
      </c>
      <c r="H23" s="23">
        <v>0.59</v>
      </c>
      <c r="I23" s="24">
        <f>F25/H25</f>
        <v>1.9830508474576272</v>
      </c>
      <c r="J23"/>
      <c r="K23"/>
    </row>
    <row r="24" spans="1:11" ht="17.399999999999999">
      <c r="A24" s="21">
        <v>45925</v>
      </c>
      <c r="B24" s="27" t="s">
        <v>20</v>
      </c>
      <c r="C24" s="27" t="s">
        <v>26</v>
      </c>
      <c r="D24" s="2">
        <v>21</v>
      </c>
      <c r="E24" s="11">
        <v>2.23</v>
      </c>
      <c r="F24" s="23">
        <v>1.23</v>
      </c>
      <c r="G24" s="22">
        <v>25</v>
      </c>
      <c r="H24" s="23">
        <v>0.59</v>
      </c>
      <c r="I24" s="24">
        <f t="shared" si="0"/>
        <v>2.0847457627118646</v>
      </c>
      <c r="J24"/>
      <c r="K24"/>
    </row>
    <row r="25" spans="1:11" ht="17.399999999999999">
      <c r="A25" s="21">
        <v>45925</v>
      </c>
      <c r="B25" s="27" t="s">
        <v>20</v>
      </c>
      <c r="C25" s="27" t="s">
        <v>26</v>
      </c>
      <c r="D25" s="2">
        <v>22</v>
      </c>
      <c r="E25" s="11">
        <v>2.23</v>
      </c>
      <c r="F25" s="23">
        <v>1.17</v>
      </c>
      <c r="G25" s="22">
        <v>25</v>
      </c>
      <c r="H25" s="23">
        <v>0.59</v>
      </c>
      <c r="I25" s="24">
        <f t="shared" si="0"/>
        <v>1.9830508474576272</v>
      </c>
      <c r="J25"/>
      <c r="K25"/>
    </row>
    <row r="26" spans="1:11" ht="17.399999999999999">
      <c r="A26" s="21">
        <v>45925</v>
      </c>
      <c r="B26" s="27" t="s">
        <v>20</v>
      </c>
      <c r="C26" s="27" t="s">
        <v>26</v>
      </c>
      <c r="D26" s="2">
        <v>23</v>
      </c>
      <c r="E26" s="11">
        <v>2.23</v>
      </c>
      <c r="F26" s="23">
        <v>1.06</v>
      </c>
      <c r="G26" s="22">
        <v>25</v>
      </c>
      <c r="H26" s="23">
        <v>0.59</v>
      </c>
      <c r="I26" s="24">
        <f t="shared" si="0"/>
        <v>1.7966101694915255</v>
      </c>
      <c r="J26"/>
      <c r="K26"/>
    </row>
    <row r="27" spans="1:11" ht="17.399999999999999">
      <c r="A27" s="21">
        <v>45925</v>
      </c>
      <c r="B27" s="27" t="s">
        <v>20</v>
      </c>
      <c r="C27" s="27" t="s">
        <v>26</v>
      </c>
      <c r="D27" s="2">
        <v>24</v>
      </c>
      <c r="E27" s="11">
        <v>2.23</v>
      </c>
      <c r="F27" s="23">
        <v>1.1000000000000001</v>
      </c>
      <c r="G27" s="22">
        <v>25</v>
      </c>
      <c r="H27" s="23">
        <v>0.59</v>
      </c>
      <c r="I27" s="24">
        <f t="shared" si="0"/>
        <v>1.8644067796610171</v>
      </c>
      <c r="J27"/>
      <c r="K27"/>
    </row>
    <row r="28" spans="1:11" ht="17.399999999999999">
      <c r="A28" s="35" t="s">
        <v>18</v>
      </c>
      <c r="B28" s="36"/>
      <c r="C28" s="36"/>
      <c r="D28" s="37"/>
      <c r="E28" s="18">
        <f>AVERAGE(E4:E27)</f>
        <v>2.2295833333333324</v>
      </c>
      <c r="F28" s="18">
        <f>AVERAGE(F4:F27)</f>
        <v>1.2004166666666667</v>
      </c>
      <c r="G28" s="20"/>
      <c r="H28" s="20"/>
      <c r="I28" s="19">
        <f>AVERAGE(I4:I27)</f>
        <v>2.0374293785310735</v>
      </c>
      <c r="J28"/>
      <c r="K28"/>
    </row>
    <row r="29" spans="1:11" ht="17.399999999999999">
      <c r="A29" s="38" t="s">
        <v>14</v>
      </c>
      <c r="B29" s="39"/>
      <c r="C29" s="39"/>
      <c r="D29" s="40"/>
      <c r="E29" s="4">
        <f>MAX(E4:E27)</f>
        <v>2.2400000000000002</v>
      </c>
      <c r="F29" s="4">
        <f>MAX(F4:F27)</f>
        <v>1.44</v>
      </c>
      <c r="G29" s="5"/>
      <c r="H29" s="6"/>
      <c r="I29" s="15">
        <f>MAX(I4:I27)</f>
        <v>2.4406779661016951</v>
      </c>
      <c r="J29"/>
      <c r="K29"/>
    </row>
    <row r="30" spans="1:11" ht="17.399999999999999">
      <c r="A30" s="38" t="s">
        <v>15</v>
      </c>
      <c r="B30" s="39"/>
      <c r="C30" s="39"/>
      <c r="D30" s="40"/>
      <c r="E30" s="4">
        <f>MIN(E4:E27)</f>
        <v>2.2200000000000002</v>
      </c>
      <c r="F30" s="4">
        <f>MIN(F4:F27)</f>
        <v>1.06</v>
      </c>
      <c r="G30" s="5"/>
      <c r="H30" s="6"/>
      <c r="I30" s="15">
        <f>MIN(I4:I27)</f>
        <v>1.7966101694915255</v>
      </c>
      <c r="J30"/>
      <c r="K30"/>
    </row>
    <row r="31" spans="1:11" ht="141.75" customHeight="1">
      <c r="A31" s="1" t="s">
        <v>9</v>
      </c>
      <c r="B31" s="41" t="s">
        <v>32</v>
      </c>
      <c r="C31" s="29"/>
      <c r="D31" s="29"/>
      <c r="E31" s="30"/>
      <c r="F31" s="3" t="s">
        <v>10</v>
      </c>
      <c r="G31" s="29"/>
      <c r="H31" s="29"/>
      <c r="I31" s="30"/>
      <c r="J31"/>
      <c r="K31"/>
    </row>
    <row r="32" spans="1:11" ht="195.75" customHeight="1">
      <c r="A32" s="3" t="s">
        <v>11</v>
      </c>
      <c r="B32" s="28"/>
      <c r="C32" s="29"/>
      <c r="D32" s="29"/>
      <c r="E32" s="30"/>
      <c r="F32" s="3"/>
      <c r="G32" s="31"/>
      <c r="H32" s="31"/>
      <c r="I32" s="32"/>
      <c r="J32"/>
    </row>
    <row r="33" spans="8:8">
      <c r="H33" s="13"/>
    </row>
    <row r="34" spans="8:8">
      <c r="H34" s="13"/>
    </row>
    <row r="35" spans="8:8">
      <c r="H35" s="13"/>
    </row>
    <row r="36" spans="8:8">
      <c r="H36" s="13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FABD8-F800-4541-ADC2-7731A4067D13}">
  <sheetPr>
    <pageSetUpPr fitToPage="1"/>
  </sheetPr>
  <dimension ref="A1:K36"/>
  <sheetViews>
    <sheetView topLeftCell="A31" zoomScaleNormal="100" workbookViewId="0">
      <selection activeCell="G31" sqref="G31:I31"/>
    </sheetView>
  </sheetViews>
  <sheetFormatPr defaultColWidth="9" defaultRowHeight="15"/>
  <cols>
    <col min="1" max="1" width="14.8984375" style="7" customWidth="1"/>
    <col min="2" max="2" width="18.8984375" style="7" bestFit="1" customWidth="1"/>
    <col min="3" max="3" width="26.6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/>
    <row r="2" spans="1:11" ht="45.6" customHeight="1" thickBot="1">
      <c r="A2" s="26" t="s">
        <v>0</v>
      </c>
      <c r="B2" s="26" t="s">
        <v>30</v>
      </c>
      <c r="C2" s="26" t="s">
        <v>1</v>
      </c>
      <c r="D2" s="33" t="s">
        <v>31</v>
      </c>
      <c r="E2" s="34"/>
      <c r="F2" s="10" t="s">
        <v>5</v>
      </c>
      <c r="G2" s="14" t="s">
        <v>16</v>
      </c>
      <c r="H2" s="26" t="s">
        <v>6</v>
      </c>
      <c r="I2" s="10">
        <v>24</v>
      </c>
      <c r="J2"/>
      <c r="K2"/>
    </row>
    <row r="3" spans="1:11" ht="30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19</v>
      </c>
      <c r="I3" s="17" t="s">
        <v>13</v>
      </c>
      <c r="J3"/>
      <c r="K3"/>
    </row>
    <row r="4" spans="1:11" ht="17.399999999999999">
      <c r="A4" s="21">
        <v>45925</v>
      </c>
      <c r="B4" s="27" t="s">
        <v>20</v>
      </c>
      <c r="C4" s="27" t="s">
        <v>29</v>
      </c>
      <c r="D4" s="2">
        <v>1</v>
      </c>
      <c r="E4" s="11">
        <v>2.17</v>
      </c>
      <c r="F4" s="23">
        <v>1.78</v>
      </c>
      <c r="G4" s="22">
        <v>25</v>
      </c>
      <c r="H4" s="23">
        <v>0.9</v>
      </c>
      <c r="I4" s="24">
        <f>F4/H4</f>
        <v>1.9777777777777779</v>
      </c>
      <c r="J4"/>
      <c r="K4"/>
    </row>
    <row r="5" spans="1:11" ht="17.399999999999999">
      <c r="A5" s="21">
        <v>45925</v>
      </c>
      <c r="B5" s="27" t="s">
        <v>20</v>
      </c>
      <c r="C5" s="27" t="s">
        <v>29</v>
      </c>
      <c r="D5" s="2">
        <v>2</v>
      </c>
      <c r="E5" s="11">
        <v>2.23</v>
      </c>
      <c r="F5" s="23">
        <v>1.63</v>
      </c>
      <c r="G5" s="22">
        <v>25</v>
      </c>
      <c r="H5" s="23">
        <v>0.9</v>
      </c>
      <c r="I5" s="24">
        <f t="shared" ref="I5:I27" si="0">F5/H5</f>
        <v>1.8111111111111109</v>
      </c>
      <c r="J5"/>
      <c r="K5"/>
    </row>
    <row r="6" spans="1:11" ht="17.399999999999999">
      <c r="A6" s="21">
        <v>45925</v>
      </c>
      <c r="B6" s="27" t="s">
        <v>20</v>
      </c>
      <c r="C6" s="27" t="s">
        <v>29</v>
      </c>
      <c r="D6" s="2">
        <v>3</v>
      </c>
      <c r="E6" s="11">
        <v>2.2400000000000002</v>
      </c>
      <c r="F6" s="23">
        <v>1.86</v>
      </c>
      <c r="G6" s="22">
        <v>25</v>
      </c>
      <c r="H6" s="23">
        <v>0.9</v>
      </c>
      <c r="I6" s="24">
        <f t="shared" si="0"/>
        <v>2.0666666666666669</v>
      </c>
      <c r="J6"/>
      <c r="K6"/>
    </row>
    <row r="7" spans="1:11" ht="17.399999999999999">
      <c r="A7" s="21">
        <v>45925</v>
      </c>
      <c r="B7" s="27" t="s">
        <v>20</v>
      </c>
      <c r="C7" s="27" t="s">
        <v>29</v>
      </c>
      <c r="D7" s="2">
        <v>4</v>
      </c>
      <c r="E7" s="11">
        <v>2.23</v>
      </c>
      <c r="F7" s="23">
        <v>1.63</v>
      </c>
      <c r="G7" s="22">
        <v>25</v>
      </c>
      <c r="H7" s="23">
        <v>0.9</v>
      </c>
      <c r="I7" s="24">
        <f t="shared" si="0"/>
        <v>1.8111111111111109</v>
      </c>
      <c r="J7"/>
      <c r="K7"/>
    </row>
    <row r="8" spans="1:11" ht="17.399999999999999">
      <c r="A8" s="21">
        <v>45925</v>
      </c>
      <c r="B8" s="27" t="s">
        <v>20</v>
      </c>
      <c r="C8" s="27" t="s">
        <v>29</v>
      </c>
      <c r="D8" s="2">
        <v>5</v>
      </c>
      <c r="E8" s="11">
        <v>2.23</v>
      </c>
      <c r="F8" s="23">
        <v>1.66</v>
      </c>
      <c r="G8" s="22">
        <v>25</v>
      </c>
      <c r="H8" s="23">
        <v>0.9</v>
      </c>
      <c r="I8" s="24">
        <f t="shared" si="0"/>
        <v>1.8444444444444443</v>
      </c>
      <c r="J8"/>
      <c r="K8"/>
    </row>
    <row r="9" spans="1:11" ht="17.399999999999999">
      <c r="A9" s="21">
        <v>45925</v>
      </c>
      <c r="B9" s="27" t="s">
        <v>20</v>
      </c>
      <c r="C9" s="27" t="s">
        <v>29</v>
      </c>
      <c r="D9" s="2">
        <v>6</v>
      </c>
      <c r="E9" s="11">
        <v>2.2400000000000002</v>
      </c>
      <c r="F9" s="23">
        <v>1.78</v>
      </c>
      <c r="G9" s="22">
        <v>25</v>
      </c>
      <c r="H9" s="23">
        <v>0.9</v>
      </c>
      <c r="I9" s="24">
        <f t="shared" si="0"/>
        <v>1.9777777777777779</v>
      </c>
      <c r="J9"/>
      <c r="K9"/>
    </row>
    <row r="10" spans="1:11" ht="17.399999999999999">
      <c r="A10" s="21">
        <v>45925</v>
      </c>
      <c r="B10" s="27" t="s">
        <v>20</v>
      </c>
      <c r="C10" s="27" t="s">
        <v>29</v>
      </c>
      <c r="D10" s="2">
        <v>7</v>
      </c>
      <c r="E10" s="11">
        <v>2.23</v>
      </c>
      <c r="F10" s="23">
        <v>1.64</v>
      </c>
      <c r="G10" s="22">
        <v>25</v>
      </c>
      <c r="H10" s="23">
        <v>0.9</v>
      </c>
      <c r="I10" s="24">
        <f t="shared" si="0"/>
        <v>1.822222222222222</v>
      </c>
      <c r="J10"/>
      <c r="K10"/>
    </row>
    <row r="11" spans="1:11" ht="17.399999999999999">
      <c r="A11" s="21">
        <v>45925</v>
      </c>
      <c r="B11" s="27" t="s">
        <v>20</v>
      </c>
      <c r="C11" s="27" t="s">
        <v>29</v>
      </c>
      <c r="D11" s="2">
        <v>8</v>
      </c>
      <c r="E11" s="11">
        <v>2.23</v>
      </c>
      <c r="F11" s="23">
        <v>1.63</v>
      </c>
      <c r="G11" s="22">
        <v>25</v>
      </c>
      <c r="H11" s="23">
        <v>0.9</v>
      </c>
      <c r="I11" s="24">
        <f t="shared" si="0"/>
        <v>1.8111111111111109</v>
      </c>
      <c r="J11"/>
      <c r="K11"/>
    </row>
    <row r="12" spans="1:11" ht="17.399999999999999">
      <c r="A12" s="21">
        <v>45925</v>
      </c>
      <c r="B12" s="27" t="s">
        <v>20</v>
      </c>
      <c r="C12" s="27" t="s">
        <v>29</v>
      </c>
      <c r="D12" s="2">
        <v>9</v>
      </c>
      <c r="E12" s="11">
        <v>2.2400000000000002</v>
      </c>
      <c r="F12" s="23">
        <v>1.6</v>
      </c>
      <c r="G12" s="22">
        <v>25</v>
      </c>
      <c r="H12" s="23">
        <v>0.9</v>
      </c>
      <c r="I12" s="24">
        <f t="shared" si="0"/>
        <v>1.7777777777777779</v>
      </c>
      <c r="J12"/>
      <c r="K12"/>
    </row>
    <row r="13" spans="1:11" ht="17.399999999999999">
      <c r="A13" s="21">
        <v>45925</v>
      </c>
      <c r="B13" s="27" t="s">
        <v>20</v>
      </c>
      <c r="C13" s="27" t="s">
        <v>29</v>
      </c>
      <c r="D13" s="2">
        <v>10</v>
      </c>
      <c r="E13" s="11">
        <v>2.21</v>
      </c>
      <c r="F13" s="23">
        <v>1.52</v>
      </c>
      <c r="G13" s="22">
        <v>25</v>
      </c>
      <c r="H13" s="23">
        <v>0.9</v>
      </c>
      <c r="I13" s="24">
        <f t="shared" si="0"/>
        <v>1.6888888888888889</v>
      </c>
      <c r="J13"/>
      <c r="K13"/>
    </row>
    <row r="14" spans="1:11" ht="17.399999999999999">
      <c r="A14" s="21">
        <v>45925</v>
      </c>
      <c r="B14" s="27" t="s">
        <v>20</v>
      </c>
      <c r="C14" s="27" t="s">
        <v>29</v>
      </c>
      <c r="D14" s="2">
        <v>11</v>
      </c>
      <c r="E14" s="11">
        <v>2.2200000000000002</v>
      </c>
      <c r="F14" s="23">
        <v>1.64</v>
      </c>
      <c r="G14" s="22">
        <v>25</v>
      </c>
      <c r="H14" s="23">
        <v>0.9</v>
      </c>
      <c r="I14" s="24">
        <f t="shared" si="0"/>
        <v>1.822222222222222</v>
      </c>
      <c r="J14"/>
      <c r="K14"/>
    </row>
    <row r="15" spans="1:11" ht="17.399999999999999">
      <c r="A15" s="21">
        <v>45925</v>
      </c>
      <c r="B15" s="27" t="s">
        <v>20</v>
      </c>
      <c r="C15" s="27" t="s">
        <v>29</v>
      </c>
      <c r="D15" s="2">
        <v>12</v>
      </c>
      <c r="E15" s="11">
        <v>2.23</v>
      </c>
      <c r="F15" s="23">
        <v>1.51</v>
      </c>
      <c r="G15" s="22">
        <v>25</v>
      </c>
      <c r="H15" s="23">
        <v>0.9</v>
      </c>
      <c r="I15" s="24">
        <f t="shared" si="0"/>
        <v>1.6777777777777778</v>
      </c>
      <c r="J15"/>
      <c r="K15"/>
    </row>
    <row r="16" spans="1:11" ht="17.399999999999999">
      <c r="A16" s="21">
        <v>45925</v>
      </c>
      <c r="B16" s="27" t="s">
        <v>20</v>
      </c>
      <c r="C16" s="27" t="s">
        <v>29</v>
      </c>
      <c r="D16" s="2">
        <v>13</v>
      </c>
      <c r="E16" s="11">
        <v>2.23</v>
      </c>
      <c r="F16" s="23">
        <v>1.79</v>
      </c>
      <c r="G16" s="22">
        <v>25</v>
      </c>
      <c r="H16" s="23">
        <v>0.9</v>
      </c>
      <c r="I16" s="24">
        <f t="shared" si="0"/>
        <v>1.9888888888888889</v>
      </c>
      <c r="J16"/>
      <c r="K16"/>
    </row>
    <row r="17" spans="1:11" ht="17.399999999999999">
      <c r="A17" s="21">
        <v>45925</v>
      </c>
      <c r="B17" s="27" t="s">
        <v>20</v>
      </c>
      <c r="C17" s="27" t="s">
        <v>29</v>
      </c>
      <c r="D17" s="2">
        <v>14</v>
      </c>
      <c r="E17" s="11">
        <v>2.23</v>
      </c>
      <c r="F17" s="23">
        <v>1.62</v>
      </c>
      <c r="G17" s="22">
        <v>25</v>
      </c>
      <c r="H17" s="23">
        <v>0.9</v>
      </c>
      <c r="I17" s="24">
        <f t="shared" si="0"/>
        <v>1.8</v>
      </c>
      <c r="J17"/>
      <c r="K17"/>
    </row>
    <row r="18" spans="1:11" ht="17.399999999999999">
      <c r="A18" s="21">
        <v>45925</v>
      </c>
      <c r="B18" s="27" t="s">
        <v>20</v>
      </c>
      <c r="C18" s="27" t="s">
        <v>29</v>
      </c>
      <c r="D18" s="2">
        <v>15</v>
      </c>
      <c r="E18" s="11">
        <v>2.23</v>
      </c>
      <c r="F18" s="23">
        <v>1.74</v>
      </c>
      <c r="G18" s="22">
        <v>25</v>
      </c>
      <c r="H18" s="23">
        <v>0.9</v>
      </c>
      <c r="I18" s="24">
        <f t="shared" si="0"/>
        <v>1.9333333333333333</v>
      </c>
      <c r="J18"/>
      <c r="K18"/>
    </row>
    <row r="19" spans="1:11" ht="17.399999999999999">
      <c r="A19" s="21">
        <v>45925</v>
      </c>
      <c r="B19" s="27" t="s">
        <v>20</v>
      </c>
      <c r="C19" s="27" t="s">
        <v>29</v>
      </c>
      <c r="D19" s="2">
        <v>16</v>
      </c>
      <c r="E19" s="11">
        <v>2.23</v>
      </c>
      <c r="F19" s="23">
        <v>1.51</v>
      </c>
      <c r="G19" s="22">
        <v>25</v>
      </c>
      <c r="H19" s="23">
        <v>0.9</v>
      </c>
      <c r="I19" s="24">
        <f t="shared" si="0"/>
        <v>1.6777777777777778</v>
      </c>
      <c r="J19"/>
      <c r="K19"/>
    </row>
    <row r="20" spans="1:11" ht="17.399999999999999">
      <c r="A20" s="21">
        <v>45925</v>
      </c>
      <c r="B20" s="27" t="s">
        <v>20</v>
      </c>
      <c r="C20" s="27" t="s">
        <v>29</v>
      </c>
      <c r="D20" s="2">
        <v>17</v>
      </c>
      <c r="E20" s="11">
        <v>2.2400000000000002</v>
      </c>
      <c r="F20" s="23">
        <v>1.62</v>
      </c>
      <c r="G20" s="22">
        <v>25</v>
      </c>
      <c r="H20" s="23">
        <v>0.9</v>
      </c>
      <c r="I20" s="24">
        <f t="shared" si="0"/>
        <v>1.8</v>
      </c>
      <c r="J20"/>
      <c r="K20"/>
    </row>
    <row r="21" spans="1:11" ht="17.399999999999999">
      <c r="A21" s="21">
        <v>45925</v>
      </c>
      <c r="B21" s="27" t="s">
        <v>20</v>
      </c>
      <c r="C21" s="27" t="s">
        <v>29</v>
      </c>
      <c r="D21" s="2">
        <v>18</v>
      </c>
      <c r="E21" s="11">
        <v>2.2400000000000002</v>
      </c>
      <c r="F21" s="23">
        <v>1.73</v>
      </c>
      <c r="G21" s="22">
        <v>25</v>
      </c>
      <c r="H21" s="23">
        <v>0.9</v>
      </c>
      <c r="I21" s="24">
        <f t="shared" si="0"/>
        <v>1.9222222222222221</v>
      </c>
      <c r="J21"/>
      <c r="K21"/>
    </row>
    <row r="22" spans="1:11" ht="17.399999999999999">
      <c r="A22" s="21">
        <v>45925</v>
      </c>
      <c r="B22" s="27" t="s">
        <v>20</v>
      </c>
      <c r="C22" s="27" t="s">
        <v>29</v>
      </c>
      <c r="D22" s="2">
        <v>19</v>
      </c>
      <c r="E22" s="11">
        <v>2.23</v>
      </c>
      <c r="F22" s="23">
        <v>1.62</v>
      </c>
      <c r="G22" s="22">
        <v>25</v>
      </c>
      <c r="H22" s="23">
        <v>0.9</v>
      </c>
      <c r="I22" s="24">
        <f t="shared" si="0"/>
        <v>1.8</v>
      </c>
      <c r="J22"/>
      <c r="K22"/>
    </row>
    <row r="23" spans="1:11" ht="17.399999999999999">
      <c r="A23" s="21">
        <v>45925</v>
      </c>
      <c r="B23" s="27" t="s">
        <v>20</v>
      </c>
      <c r="C23" s="27" t="s">
        <v>29</v>
      </c>
      <c r="D23" s="2">
        <v>20</v>
      </c>
      <c r="E23" s="11">
        <v>2.25</v>
      </c>
      <c r="F23" s="23">
        <v>1.45</v>
      </c>
      <c r="G23" s="22">
        <v>25</v>
      </c>
      <c r="H23" s="23">
        <v>0.9</v>
      </c>
      <c r="I23" s="24">
        <f>F25/H25</f>
        <v>2.0999999999999996</v>
      </c>
      <c r="J23"/>
      <c r="K23"/>
    </row>
    <row r="24" spans="1:11" ht="17.399999999999999">
      <c r="A24" s="21">
        <v>45925</v>
      </c>
      <c r="B24" s="27" t="s">
        <v>20</v>
      </c>
      <c r="C24" s="27" t="s">
        <v>29</v>
      </c>
      <c r="D24" s="2">
        <v>21</v>
      </c>
      <c r="E24" s="11">
        <v>2.23</v>
      </c>
      <c r="F24" s="23">
        <v>1.64</v>
      </c>
      <c r="G24" s="22">
        <v>25</v>
      </c>
      <c r="H24" s="23">
        <v>0.9</v>
      </c>
      <c r="I24" s="24">
        <f t="shared" si="0"/>
        <v>1.822222222222222</v>
      </c>
      <c r="J24"/>
      <c r="K24"/>
    </row>
    <row r="25" spans="1:11" ht="17.399999999999999">
      <c r="A25" s="21">
        <v>45925</v>
      </c>
      <c r="B25" s="27" t="s">
        <v>20</v>
      </c>
      <c r="C25" s="27" t="s">
        <v>29</v>
      </c>
      <c r="D25" s="2">
        <v>22</v>
      </c>
      <c r="E25" s="11">
        <v>2.2400000000000002</v>
      </c>
      <c r="F25" s="23">
        <v>1.89</v>
      </c>
      <c r="G25" s="22">
        <v>25</v>
      </c>
      <c r="H25" s="23">
        <v>0.9</v>
      </c>
      <c r="I25" s="24">
        <f t="shared" si="0"/>
        <v>2.0999999999999996</v>
      </c>
      <c r="J25"/>
      <c r="K25"/>
    </row>
    <row r="26" spans="1:11" ht="17.399999999999999">
      <c r="A26" s="21">
        <v>45925</v>
      </c>
      <c r="B26" s="27" t="s">
        <v>20</v>
      </c>
      <c r="C26" s="27" t="s">
        <v>29</v>
      </c>
      <c r="D26" s="2">
        <v>23</v>
      </c>
      <c r="E26" s="11">
        <v>2.2400000000000002</v>
      </c>
      <c r="F26" s="23">
        <v>1.58</v>
      </c>
      <c r="G26" s="22">
        <v>25</v>
      </c>
      <c r="H26" s="23">
        <v>0.9</v>
      </c>
      <c r="I26" s="24">
        <f t="shared" si="0"/>
        <v>1.7555555555555555</v>
      </c>
      <c r="J26"/>
      <c r="K26"/>
    </row>
    <row r="27" spans="1:11" ht="17.399999999999999">
      <c r="A27" s="21">
        <v>45925</v>
      </c>
      <c r="B27" s="27" t="s">
        <v>20</v>
      </c>
      <c r="C27" s="27" t="s">
        <v>29</v>
      </c>
      <c r="D27" s="2">
        <v>24</v>
      </c>
      <c r="E27" s="11">
        <v>2.23</v>
      </c>
      <c r="F27" s="23">
        <v>1.61</v>
      </c>
      <c r="G27" s="22">
        <v>25</v>
      </c>
      <c r="H27" s="23">
        <v>0.9</v>
      </c>
      <c r="I27" s="24">
        <f t="shared" si="0"/>
        <v>1.788888888888889</v>
      </c>
      <c r="J27"/>
      <c r="K27"/>
    </row>
    <row r="28" spans="1:11" ht="17.399999999999999">
      <c r="A28" s="35" t="s">
        <v>18</v>
      </c>
      <c r="B28" s="36"/>
      <c r="C28" s="36"/>
      <c r="D28" s="37"/>
      <c r="E28" s="18">
        <f>AVERAGE(E4:E27)</f>
        <v>2.23</v>
      </c>
      <c r="F28" s="18">
        <f>AVERAGE(F4:F27)</f>
        <v>1.6533333333333335</v>
      </c>
      <c r="G28" s="20"/>
      <c r="H28" s="20"/>
      <c r="I28" s="19">
        <f>AVERAGE(I4:I27)</f>
        <v>1.8574074074074074</v>
      </c>
      <c r="J28"/>
      <c r="K28"/>
    </row>
    <row r="29" spans="1:11" ht="17.399999999999999">
      <c r="A29" s="38" t="s">
        <v>14</v>
      </c>
      <c r="B29" s="39"/>
      <c r="C29" s="39"/>
      <c r="D29" s="40"/>
      <c r="E29" s="4">
        <f>MAX(E4:E27)</f>
        <v>2.25</v>
      </c>
      <c r="F29" s="4">
        <f>MAX(F4:F27)</f>
        <v>1.89</v>
      </c>
      <c r="G29" s="5"/>
      <c r="H29" s="6"/>
      <c r="I29" s="15">
        <f>MAX(I4:I27)</f>
        <v>2.0999999999999996</v>
      </c>
      <c r="J29"/>
      <c r="K29"/>
    </row>
    <row r="30" spans="1:11" ht="17.399999999999999">
      <c r="A30" s="38" t="s">
        <v>15</v>
      </c>
      <c r="B30" s="39"/>
      <c r="C30" s="39"/>
      <c r="D30" s="40"/>
      <c r="E30" s="4">
        <f>MIN(E4:E27)</f>
        <v>2.17</v>
      </c>
      <c r="F30" s="4">
        <f>MIN(F4:F27)</f>
        <v>1.45</v>
      </c>
      <c r="G30" s="5"/>
      <c r="H30" s="6"/>
      <c r="I30" s="15">
        <f>MIN(I4:I27)</f>
        <v>1.6777777777777778</v>
      </c>
      <c r="J30"/>
      <c r="K30"/>
    </row>
    <row r="31" spans="1:11" ht="141.75" customHeight="1">
      <c r="A31" s="1" t="s">
        <v>9</v>
      </c>
      <c r="B31" s="41" t="s">
        <v>33</v>
      </c>
      <c r="C31" s="29"/>
      <c r="D31" s="29"/>
      <c r="E31" s="30"/>
      <c r="F31" s="3" t="s">
        <v>10</v>
      </c>
      <c r="G31" s="29"/>
      <c r="H31" s="29"/>
      <c r="I31" s="30"/>
      <c r="J31"/>
      <c r="K31"/>
    </row>
    <row r="32" spans="1:11" ht="195.75" customHeight="1">
      <c r="A32" s="3" t="s">
        <v>11</v>
      </c>
      <c r="B32" s="28"/>
      <c r="C32" s="29"/>
      <c r="D32" s="29"/>
      <c r="E32" s="30"/>
      <c r="F32" s="3"/>
      <c r="G32" s="31"/>
      <c r="H32" s="31"/>
      <c r="I32" s="32"/>
      <c r="J32"/>
    </row>
    <row r="33" spans="8:8">
      <c r="H33" s="13"/>
    </row>
    <row r="34" spans="8:8">
      <c r="H34" s="13"/>
    </row>
    <row r="35" spans="8:8">
      <c r="H35" s="13"/>
    </row>
    <row r="36" spans="8:8">
      <c r="H36" s="13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통신용 UPS</vt:lpstr>
      <vt:lpstr>철도통합무선망(LTE-R)</vt:lpstr>
      <vt:lpstr>전송설비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2025-07-23T23:37:32Z</cp:lastPrinted>
  <dcterms:created xsi:type="dcterms:W3CDTF">2013-07-23T07:01:33Z</dcterms:created>
  <dcterms:modified xsi:type="dcterms:W3CDTF">2025-09-25T05:36:51Z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