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IT소재 1공장(디스플레이소재)" sheetId="23" r:id="rId1"/>
    <sheet name="IT소재2공장(CCL)" sheetId="32" r:id="rId2"/>
    <sheet name="IT소재 3공장(PSAA)" sheetId="26" r:id="rId3"/>
    <sheet name="IT소재 6공장(LCD)" sheetId="24" r:id="rId4"/>
    <sheet name="IT소재 7공장(LCD)" sheetId="25" r:id="rId5"/>
    <sheet name="IT소재 8공장(OLED)" sheetId="27" r:id="rId6"/>
    <sheet name="IT소재 9공장(구LED)" sheetId="28" r:id="rId7"/>
    <sheet name="RO필터 1" sheetId="29" r:id="rId8"/>
    <sheet name="RO 필터 2" sheetId="33" r:id="rId9"/>
    <sheet name="RO 필터 창고 1층 분전실" sheetId="34" r:id="rId10"/>
    <sheet name="RO 필터 창고 1층 UPS" sheetId="35" r:id="rId11"/>
  </sheets>
  <definedNames>
    <definedName name="_xlnm._FilterDatabase" localSheetId="0" hidden="1">'IT소재 1공장(디스플레이소재)'!$B$6:$C$126</definedName>
  </definedNames>
  <calcPr calcId="162913"/>
</workbook>
</file>

<file path=xl/calcChain.xml><?xml version="1.0" encoding="utf-8"?>
<calcChain xmlns="http://schemas.openxmlformats.org/spreadsheetml/2006/main">
  <c r="G11" i="35" l="1"/>
  <c r="H8" i="35"/>
  <c r="G8" i="35"/>
  <c r="H7" i="35"/>
  <c r="G7" i="35"/>
  <c r="H8" i="28"/>
  <c r="H7" i="28"/>
  <c r="G8" i="28"/>
  <c r="G7" i="28"/>
  <c r="H8" i="25"/>
  <c r="G8" i="25"/>
  <c r="H7" i="25"/>
  <c r="G7" i="25"/>
  <c r="D16" i="35" l="1"/>
  <c r="D17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35" i="35"/>
  <c r="D36" i="35"/>
  <c r="D15" i="35"/>
  <c r="D14" i="35"/>
  <c r="D13" i="35"/>
  <c r="D12" i="35"/>
  <c r="H11" i="35"/>
  <c r="D11" i="35"/>
  <c r="D10" i="35"/>
  <c r="D9" i="35"/>
  <c r="D8" i="35"/>
  <c r="D7" i="35"/>
  <c r="O3" i="35"/>
  <c r="D15" i="34"/>
  <c r="D14" i="34"/>
  <c r="D13" i="34"/>
  <c r="D12" i="34"/>
  <c r="H11" i="34"/>
  <c r="D11" i="34"/>
  <c r="D10" i="34"/>
  <c r="D9" i="34"/>
  <c r="H8" i="34"/>
  <c r="G8" i="34"/>
  <c r="D8" i="34"/>
  <c r="H7" i="34"/>
  <c r="G7" i="34"/>
  <c r="D7" i="34"/>
  <c r="O3" i="34"/>
  <c r="D15" i="33"/>
  <c r="D14" i="33"/>
  <c r="D13" i="33"/>
  <c r="D12" i="33"/>
  <c r="H11" i="33"/>
  <c r="D11" i="33"/>
  <c r="D10" i="33"/>
  <c r="D9" i="33"/>
  <c r="H8" i="33"/>
  <c r="G8" i="33"/>
  <c r="D8" i="33"/>
  <c r="H7" i="33"/>
  <c r="G7" i="33"/>
  <c r="D7" i="33"/>
  <c r="O3" i="33"/>
  <c r="D126" i="32"/>
  <c r="D125" i="32"/>
  <c r="D124" i="32"/>
  <c r="D123" i="32"/>
  <c r="D122" i="32"/>
  <c r="D121" i="32"/>
  <c r="D120" i="32"/>
  <c r="D119" i="32"/>
  <c r="D118" i="32"/>
  <c r="D117" i="32"/>
  <c r="D116" i="32"/>
  <c r="D115" i="32"/>
  <c r="D114" i="32"/>
  <c r="D113" i="32"/>
  <c r="D112" i="32"/>
  <c r="D111" i="32"/>
  <c r="D110" i="32"/>
  <c r="D109" i="32"/>
  <c r="D108" i="32"/>
  <c r="D107" i="32"/>
  <c r="D106" i="32"/>
  <c r="D105" i="32"/>
  <c r="D104" i="32"/>
  <c r="D103" i="32"/>
  <c r="D102" i="32"/>
  <c r="D101" i="32"/>
  <c r="D100" i="32"/>
  <c r="D99" i="32"/>
  <c r="D98" i="32"/>
  <c r="D97" i="32"/>
  <c r="D96" i="32"/>
  <c r="D95" i="32"/>
  <c r="D94" i="32"/>
  <c r="D93" i="32"/>
  <c r="D92" i="32"/>
  <c r="D91" i="32"/>
  <c r="D90" i="32"/>
  <c r="D89" i="32"/>
  <c r="D88" i="32"/>
  <c r="D87" i="32"/>
  <c r="D86" i="32"/>
  <c r="D85" i="32"/>
  <c r="D84" i="32"/>
  <c r="D83" i="32"/>
  <c r="D82" i="32"/>
  <c r="D81" i="32"/>
  <c r="D80" i="32"/>
  <c r="D79" i="32"/>
  <c r="D78" i="32"/>
  <c r="D77" i="32"/>
  <c r="D76" i="32"/>
  <c r="D75" i="32"/>
  <c r="D74" i="32"/>
  <c r="D73" i="32"/>
  <c r="D72" i="32"/>
  <c r="D71" i="32"/>
  <c r="D70" i="32"/>
  <c r="D69" i="32"/>
  <c r="D68" i="32"/>
  <c r="D67" i="32"/>
  <c r="D66" i="32"/>
  <c r="D65" i="32"/>
  <c r="D64" i="32"/>
  <c r="D63" i="32"/>
  <c r="D62" i="32"/>
  <c r="D61" i="32"/>
  <c r="D60" i="32"/>
  <c r="D59" i="32"/>
  <c r="D58" i="32"/>
  <c r="D57" i="32"/>
  <c r="D56" i="32"/>
  <c r="D55" i="32"/>
  <c r="D54" i="32"/>
  <c r="D53" i="32"/>
  <c r="D52" i="32"/>
  <c r="D51" i="32"/>
  <c r="D50" i="32"/>
  <c r="D49" i="32"/>
  <c r="D48" i="32"/>
  <c r="D47" i="32"/>
  <c r="D46" i="32"/>
  <c r="D45" i="32"/>
  <c r="D44" i="32"/>
  <c r="D43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G11" i="32"/>
  <c r="H11" i="32" s="1"/>
  <c r="D11" i="32"/>
  <c r="D10" i="32"/>
  <c r="D9" i="32"/>
  <c r="H8" i="32"/>
  <c r="G8" i="32"/>
  <c r="D8" i="32"/>
  <c r="H7" i="32"/>
  <c r="G7" i="32"/>
  <c r="D7" i="32"/>
  <c r="O3" i="32"/>
  <c r="D15" i="29" l="1"/>
  <c r="D14" i="29"/>
  <c r="D13" i="29"/>
  <c r="D12" i="29"/>
  <c r="H11" i="29"/>
  <c r="D11" i="29"/>
  <c r="D10" i="29"/>
  <c r="D9" i="29"/>
  <c r="H8" i="29"/>
  <c r="G8" i="29"/>
  <c r="D8" i="29"/>
  <c r="H7" i="29"/>
  <c r="G7" i="29"/>
  <c r="D7" i="29"/>
  <c r="O3" i="29"/>
  <c r="G11" i="23"/>
  <c r="D15" i="28"/>
  <c r="D14" i="28"/>
  <c r="D13" i="28"/>
  <c r="D12" i="28"/>
  <c r="H11" i="28"/>
  <c r="D11" i="28"/>
  <c r="D10" i="28"/>
  <c r="D9" i="28"/>
  <c r="D8" i="28"/>
  <c r="D7" i="28"/>
  <c r="O3" i="28"/>
  <c r="D15" i="27"/>
  <c r="D14" i="27"/>
  <c r="D13" i="27"/>
  <c r="D12" i="27"/>
  <c r="G11" i="27"/>
  <c r="H11" i="27" s="1"/>
  <c r="D11" i="27"/>
  <c r="D10" i="27"/>
  <c r="D9" i="27"/>
  <c r="H8" i="27"/>
  <c r="G8" i="27"/>
  <c r="D8" i="27"/>
  <c r="H7" i="27"/>
  <c r="G7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G8" i="26"/>
  <c r="D8" i="26"/>
  <c r="H7" i="26"/>
  <c r="G7" i="26"/>
  <c r="D7" i="26"/>
  <c r="O3" i="26"/>
  <c r="D15" i="25"/>
  <c r="D14" i="25"/>
  <c r="D13" i="25"/>
  <c r="D12" i="25"/>
  <c r="H11" i="25"/>
  <c r="D11" i="25"/>
  <c r="D10" i="25"/>
  <c r="D9" i="25"/>
  <c r="D8" i="25"/>
  <c r="D7" i="25"/>
  <c r="O3" i="25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15" i="24" l="1"/>
  <c r="D14" i="24"/>
  <c r="D13" i="24"/>
  <c r="D12" i="24"/>
  <c r="H11" i="24"/>
  <c r="D11" i="24"/>
  <c r="D10" i="24"/>
  <c r="D9" i="24"/>
  <c r="H8" i="24"/>
  <c r="G8" i="24"/>
  <c r="D8" i="24"/>
  <c r="H7" i="24"/>
  <c r="G7" i="24"/>
  <c r="D7" i="24"/>
  <c r="O3" i="24"/>
  <c r="D8" i="23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<sst xmlns="http://schemas.openxmlformats.org/spreadsheetml/2006/main" count="364" uniqueCount="73">
  <si>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</si>
  <si>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</si>
  <si>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</si>
  <si>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</si>
  <si>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</si>
  <si>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</si>
  <si>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</si>
  <si>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</si>
  <si>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</si>
  <si>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</si>
  <si>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</si>
  <si>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</si>
  <si>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</si>
  <si>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</si>
  <si>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</si>
  <si>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</si>
  <si>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</si>
  <si>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</si>
  <si>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</si>
  <si>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</si>
  <si>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</si>
  <si>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</si>
  <si>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</si>
  <si>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</si>
  <si>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</si>
  <si>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</si>
  <si>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ESH120</t>
    <phoneticPr fontId="19" type="noConversion"/>
  </si>
  <si>
    <t>LG화학 청주공장</t>
    <phoneticPr fontId="19" type="noConversion"/>
  </si>
  <si>
    <t>ESP120</t>
    <phoneticPr fontId="19" type="noConversion"/>
  </si>
  <si>
    <t>2019.03.13</t>
    <phoneticPr fontId="19" type="noConversion"/>
  </si>
  <si>
    <t>2020.05.13</t>
    <phoneticPr fontId="19" type="noConversion"/>
  </si>
  <si>
    <t>2018.11.29</t>
    <phoneticPr fontId="19" type="noConversion"/>
  </si>
  <si>
    <t>분전실</t>
    <phoneticPr fontId="19" type="noConversion"/>
  </si>
  <si>
    <t>ESP120(+)</t>
    <phoneticPr fontId="19" type="noConversion"/>
  </si>
  <si>
    <t>2023.07.14</t>
    <phoneticPr fontId="19" type="noConversion"/>
  </si>
  <si>
    <t>2023.08.28</t>
    <phoneticPr fontId="19" type="noConversion"/>
  </si>
  <si>
    <t>23~24</t>
    <phoneticPr fontId="19" type="noConversion"/>
  </si>
  <si>
    <t>분전실</t>
    <phoneticPr fontId="19" type="noConversion"/>
  </si>
  <si>
    <t>2017.06.23</t>
    <phoneticPr fontId="19" type="noConversion"/>
  </si>
  <si>
    <t>분전실</t>
    <phoneticPr fontId="19" type="noConversion"/>
  </si>
  <si>
    <t>ESP100(+)</t>
    <phoneticPr fontId="19" type="noConversion"/>
  </si>
  <si>
    <t>2023.07.11</t>
    <phoneticPr fontId="19" type="noConversion"/>
  </si>
  <si>
    <t>26~28</t>
    <phoneticPr fontId="19" type="noConversion"/>
  </si>
  <si>
    <t>0~1.5</t>
    <phoneticPr fontId="19" type="noConversion"/>
  </si>
  <si>
    <t>3.1~3.2</t>
    <phoneticPr fontId="19" type="noConversion"/>
  </si>
  <si>
    <t>분전실</t>
    <phoneticPr fontId="19" type="noConversion"/>
  </si>
  <si>
    <t>2023.07.14</t>
    <phoneticPr fontId="19" type="noConversion"/>
  </si>
  <si>
    <t>25~26</t>
    <phoneticPr fontId="19" type="noConversion"/>
  </si>
  <si>
    <t>1.4~2.4</t>
    <phoneticPr fontId="19" type="noConversion"/>
  </si>
  <si>
    <t>25~26</t>
    <phoneticPr fontId="19" type="noConversion"/>
  </si>
  <si>
    <t>0~1.3</t>
    <phoneticPr fontId="19" type="noConversion"/>
  </si>
  <si>
    <t>분전실</t>
    <phoneticPr fontId="19" type="noConversion"/>
  </si>
  <si>
    <t>1.2~1.3</t>
    <phoneticPr fontId="19" type="noConversion"/>
  </si>
  <si>
    <t>ESP120(+)</t>
    <phoneticPr fontId="19" type="noConversion"/>
  </si>
  <si>
    <t>2022.09.06</t>
    <phoneticPr fontId="19" type="noConversion"/>
  </si>
  <si>
    <t>26~27</t>
    <phoneticPr fontId="19" type="noConversion"/>
  </si>
  <si>
    <t>1.3~1.6</t>
    <phoneticPr fontId="19" type="noConversion"/>
  </si>
  <si>
    <t>분전실</t>
    <phoneticPr fontId="19" type="noConversion"/>
  </si>
  <si>
    <t>2020.06.15</t>
    <phoneticPr fontId="19" type="noConversion"/>
  </si>
  <si>
    <t>2020.07.18</t>
    <phoneticPr fontId="19" type="noConversion"/>
  </si>
  <si>
    <t>0~0.7</t>
    <phoneticPr fontId="19" type="noConversion"/>
  </si>
  <si>
    <t>ESP120(+)</t>
    <phoneticPr fontId="19" type="noConversion"/>
  </si>
  <si>
    <t>2024.01.12</t>
    <phoneticPr fontId="19" type="noConversion"/>
  </si>
  <si>
    <t>2024.03.08</t>
    <phoneticPr fontId="19" type="noConversion"/>
  </si>
  <si>
    <t>1층 UPS</t>
    <phoneticPr fontId="19" type="noConversion"/>
  </si>
  <si>
    <t>1층 분전실</t>
    <phoneticPr fontId="19" type="noConversion"/>
  </si>
  <si>
    <t>2023.12.04</t>
    <phoneticPr fontId="19" type="noConversion"/>
  </si>
  <si>
    <t>0~1.2</t>
    <phoneticPr fontId="19" type="noConversion"/>
  </si>
  <si>
    <t>1.3~1.4</t>
    <phoneticPr fontId="19" type="noConversion"/>
  </si>
  <si>
    <t>26~27</t>
    <phoneticPr fontId="19" type="noConversion"/>
  </si>
  <si>
    <t>ESP100(+)</t>
    <phoneticPr fontId="19" type="noConversion"/>
  </si>
  <si>
    <t>1.3~1.4</t>
    <phoneticPr fontId="19" type="noConversion"/>
  </si>
  <si>
    <t>0~2.2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</si>
</sst>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0" fillId="0" borderId="0" xfId="43" applyNumberFormat="1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H12" sqref="H1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45509</v>
      </c>
      <c r="B3" s="12" t="s">
        <v>27</v>
      </c>
      <c r="C3" s="34" t="s">
        <v>32</v>
      </c>
      <c r="D3" s="12" t="s">
        <v>25</v>
      </c>
      <c r="E3" s="7" t="s">
        <v>33</v>
      </c>
      <c r="F3" s="9">
        <v>120</v>
      </c>
      <c r="G3" s="16" t="s">
        <v>34</v>
      </c>
      <c r="H3" s="16" t="s">
        <v>35</v>
      </c>
      <c r="I3" s="8">
        <v>3.1</v>
      </c>
      <c r="J3" s="9">
        <v>9</v>
      </c>
      <c r="K3" s="17" t="s">
        <v>36</v>
      </c>
      <c r="L3" s="17" t="s">
        <v>36</v>
      </c>
      <c r="M3" s="14">
        <v>0</v>
      </c>
      <c r="N3" s="14">
        <v>2.6</v>
      </c>
      <c r="O3" s="15">
        <f>N3/$F$3</f>
        <v>2.1666666666666667E-2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13.35</v>
      </c>
      <c r="C7" s="35">
        <v>3.04</v>
      </c>
      <c r="D7" s="6">
        <f t="shared" ref="D7:D70" si="0">C7/$I$3</f>
        <v>0.98064516129032253</v>
      </c>
      <c r="F7" s="24" t="s">
        <v>23</v>
      </c>
      <c r="G7" s="18">
        <f>MAX(B7:B15)</f>
        <v>13.36</v>
      </c>
      <c r="H7" s="18">
        <f>MAX(C7:C15)</f>
        <v>3.07</v>
      </c>
      <c r="J7"/>
      <c r="K7"/>
    </row>
    <row r="8" spans="1:15">
      <c r="A8" s="23">
        <v>2</v>
      </c>
      <c r="B8" s="35">
        <v>13.34</v>
      </c>
      <c r="C8" s="35">
        <v>2.95</v>
      </c>
      <c r="D8" s="6">
        <f t="shared" si="0"/>
        <v>0.95161290322580649</v>
      </c>
      <c r="F8" s="24" t="s">
        <v>24</v>
      </c>
      <c r="G8" s="18">
        <f>MIN(B7:B15)</f>
        <v>13.18</v>
      </c>
      <c r="H8" s="18">
        <f>MIN(C7:C15)</f>
        <v>2.94</v>
      </c>
      <c r="J8"/>
      <c r="K8"/>
    </row>
    <row r="9" spans="1:15">
      <c r="A9" s="23">
        <v>3</v>
      </c>
      <c r="B9" s="35">
        <v>13.29</v>
      </c>
      <c r="C9" s="35">
        <v>2.95</v>
      </c>
      <c r="D9" s="6">
        <f t="shared" si="0"/>
        <v>0.95161290322580649</v>
      </c>
      <c r="J9"/>
      <c r="K9"/>
    </row>
    <row r="10" spans="1:15">
      <c r="A10" s="23">
        <v>4</v>
      </c>
      <c r="B10" s="35">
        <v>13.18</v>
      </c>
      <c r="C10" s="35">
        <v>2.94</v>
      </c>
      <c r="D10" s="6">
        <f t="shared" si="0"/>
        <v>0.94838709677419353</v>
      </c>
      <c r="J10"/>
      <c r="K10"/>
    </row>
    <row r="11" spans="1:15">
      <c r="A11" s="23">
        <v>5</v>
      </c>
      <c r="B11" s="35">
        <v>13.28</v>
      </c>
      <c r="C11" s="35">
        <v>3</v>
      </c>
      <c r="D11" s="6">
        <f t="shared" si="0"/>
        <v>0.96774193548387089</v>
      </c>
      <c r="F11" s="24" t="s">
        <v>21</v>
      </c>
      <c r="G11" s="19">
        <f>SUM(B7:B15)</f>
        <v>119.8</v>
      </c>
      <c r="H11" s="18">
        <f>G11/$J$3</f>
        <v>13.31111111111111</v>
      </c>
      <c r="J11"/>
      <c r="K11"/>
    </row>
    <row r="12" spans="1:15">
      <c r="A12" s="23">
        <v>6</v>
      </c>
      <c r="B12" s="35">
        <v>13.35</v>
      </c>
      <c r="C12" s="35">
        <v>3.07</v>
      </c>
      <c r="D12" s="6">
        <f t="shared" si="0"/>
        <v>0.99032258064516121</v>
      </c>
      <c r="J12"/>
      <c r="K12"/>
    </row>
    <row r="13" spans="1:15">
      <c r="A13" s="23">
        <v>7</v>
      </c>
      <c r="B13" s="35">
        <v>13.36</v>
      </c>
      <c r="C13" s="35">
        <v>3.01</v>
      </c>
      <c r="D13" s="6">
        <f t="shared" si="0"/>
        <v>0.97096774193548374</v>
      </c>
      <c r="J13"/>
      <c r="K13"/>
    </row>
    <row r="14" spans="1:15">
      <c r="A14" s="23">
        <v>8</v>
      </c>
      <c r="B14" s="35">
        <v>13.34</v>
      </c>
      <c r="C14" s="35">
        <v>3.01</v>
      </c>
      <c r="D14" s="6">
        <f t="shared" si="0"/>
        <v>0.97096774193548374</v>
      </c>
      <c r="F14" s="13" t="s">
        <v>5</v>
      </c>
      <c r="G14" s="36"/>
      <c r="H14" s="37"/>
      <c r="I14" s="37"/>
      <c r="J14" s="37"/>
      <c r="K14" s="37"/>
      <c r="L14" s="38"/>
    </row>
    <row r="15" spans="1:15">
      <c r="A15" s="23">
        <v>9</v>
      </c>
      <c r="B15" s="35">
        <v>13.31</v>
      </c>
      <c r="C15" s="35">
        <v>3.01</v>
      </c>
      <c r="D15" s="6">
        <f t="shared" si="0"/>
        <v>0.97096774193548374</v>
      </c>
      <c r="F15" s="13" t="s">
        <v>6</v>
      </c>
      <c r="G15" s="39"/>
      <c r="H15" s="39"/>
      <c r="I15" s="39"/>
      <c r="J15" s="39"/>
      <c r="K15" s="39"/>
      <c r="L15" s="39"/>
    </row>
    <row r="16" spans="1:15" hidden="1">
      <c r="A16" s="23">
        <v>10</v>
      </c>
      <c r="B16" s="13"/>
      <c r="C16" s="13"/>
      <c r="D16" s="6">
        <f t="shared" si="0"/>
        <v>0</v>
      </c>
      <c r="J16"/>
      <c r="K16"/>
    </row>
    <row r="17" spans="1:11" hidden="1">
      <c r="A17" s="23">
        <v>11</v>
      </c>
      <c r="B17" s="13"/>
      <c r="C17" s="13"/>
      <c r="D17" s="6">
        <f t="shared" si="0"/>
        <v>0</v>
      </c>
      <c r="J17"/>
      <c r="K17"/>
    </row>
    <row r="18" spans="1:11" hidden="1">
      <c r="A18" s="23">
        <v>12</v>
      </c>
      <c r="B18" s="13"/>
      <c r="C18" s="13"/>
      <c r="D18" s="6">
        <f t="shared" si="0"/>
        <v>0</v>
      </c>
      <c r="J18"/>
      <c r="K18"/>
    </row>
    <row r="19" spans="1:11" hidden="1">
      <c r="A19" s="23">
        <v>13</v>
      </c>
      <c r="B19" s="13"/>
      <c r="C19" s="13"/>
      <c r="D19" s="6">
        <f t="shared" si="0"/>
        <v>0</v>
      </c>
      <c r="J19"/>
      <c r="K19"/>
    </row>
    <row r="20" spans="1:11" hidden="1">
      <c r="A20" s="23">
        <v>14</v>
      </c>
      <c r="B20" s="13"/>
      <c r="C20" s="13"/>
      <c r="D20" s="6">
        <f t="shared" si="0"/>
        <v>0</v>
      </c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21" priority="1" operator="greaterThanOrEqual">
      <formula>2</formula>
    </cfRule>
    <cfRule type="cellIs" dxfId="2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I3" sqref="I3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45509</v>
      </c>
      <c r="B3" s="12" t="s">
        <v>27</v>
      </c>
      <c r="C3" s="34" t="s">
        <v>37</v>
      </c>
      <c r="D3" s="12" t="s">
        <v>25</v>
      </c>
      <c r="E3" s="7" t="s">
        <v>26</v>
      </c>
      <c r="F3" s="9">
        <v>120</v>
      </c>
      <c r="G3" s="16" t="s">
        <v>38</v>
      </c>
      <c r="H3" s="16"/>
      <c r="I3" s="8">
        <v>3.7</v>
      </c>
      <c r="J3" s="9">
        <v>9</v>
      </c>
      <c r="K3" s="17">
        <v>32</v>
      </c>
      <c r="L3" s="17">
        <v>32</v>
      </c>
      <c r="M3" s="14">
        <v>0</v>
      </c>
      <c r="N3" s="14">
        <v>1.9</v>
      </c>
      <c r="O3" s="15">
        <f>N3/$F$3</f>
        <v>1.5833333333333331E-2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13.17</v>
      </c>
      <c r="C7" s="13">
        <v>4.97</v>
      </c>
      <c r="D7" s="6">
        <f t="shared" ref="D7:D70" si="0">C7/$I$3</f>
        <v>1.3432432432432431</v>
      </c>
      <c r="F7" s="24" t="s">
        <v>23</v>
      </c>
      <c r="G7" s="18">
        <f>MAX(B7:B15)</f>
        <v>13.17</v>
      </c>
      <c r="H7" s="18">
        <f>MAX(C7:C15)</f>
        <v>26.57</v>
      </c>
      <c r="J7"/>
      <c r="K7"/>
    </row>
    <row r="8" spans="1:15">
      <c r="A8" s="23">
        <v>2</v>
      </c>
      <c r="B8" s="13">
        <v>13.13</v>
      </c>
      <c r="C8" s="13">
        <v>5.61</v>
      </c>
      <c r="D8" s="6">
        <f t="shared" si="0"/>
        <v>1.5162162162162163</v>
      </c>
      <c r="F8" s="24" t="s">
        <v>24</v>
      </c>
      <c r="G8" s="18">
        <f>MIN(B7:B15)</f>
        <v>13.09</v>
      </c>
      <c r="H8" s="18">
        <f>MIN(C7:C15)</f>
        <v>4.34</v>
      </c>
      <c r="J8"/>
      <c r="K8"/>
    </row>
    <row r="9" spans="1:15">
      <c r="A9" s="23">
        <v>3</v>
      </c>
      <c r="B9" s="13">
        <v>13.14</v>
      </c>
      <c r="C9" s="13">
        <v>4.59</v>
      </c>
      <c r="D9" s="6">
        <f t="shared" si="0"/>
        <v>1.2405405405405405</v>
      </c>
      <c r="J9"/>
      <c r="K9"/>
    </row>
    <row r="10" spans="1:15">
      <c r="A10" s="23">
        <v>4</v>
      </c>
      <c r="B10" s="13">
        <v>13.15</v>
      </c>
      <c r="C10" s="13">
        <v>4.34</v>
      </c>
      <c r="D10" s="6">
        <f t="shared" si="0"/>
        <v>1.172972972972973</v>
      </c>
      <c r="J10"/>
      <c r="K10"/>
    </row>
    <row r="11" spans="1:15">
      <c r="A11" s="23">
        <v>5</v>
      </c>
      <c r="B11" s="13">
        <v>13.14</v>
      </c>
      <c r="C11" s="13">
        <v>26.57</v>
      </c>
      <c r="D11" s="6">
        <f t="shared" si="0"/>
        <v>7.1810810810810812</v>
      </c>
      <c r="F11" s="24" t="s">
        <v>21</v>
      </c>
      <c r="G11" s="19">
        <f>SUM(B7:B15)</f>
        <v>118.13999999999999</v>
      </c>
      <c r="H11" s="18">
        <f>G11/$J$3</f>
        <v>13.126666666666665</v>
      </c>
      <c r="J11"/>
      <c r="K11"/>
    </row>
    <row r="12" spans="1:15">
      <c r="A12" s="23">
        <v>6</v>
      </c>
      <c r="B12" s="13">
        <v>13.1</v>
      </c>
      <c r="C12" s="13">
        <v>4.96</v>
      </c>
      <c r="D12" s="6">
        <f t="shared" si="0"/>
        <v>1.3405405405405404</v>
      </c>
      <c r="J12"/>
      <c r="K12"/>
    </row>
    <row r="13" spans="1:15">
      <c r="A13" s="23">
        <v>7</v>
      </c>
      <c r="B13" s="13">
        <v>13.09</v>
      </c>
      <c r="C13" s="13">
        <v>6.68</v>
      </c>
      <c r="D13" s="6">
        <f t="shared" si="0"/>
        <v>1.8054054054054052</v>
      </c>
      <c r="J13"/>
      <c r="K13"/>
    </row>
    <row r="14" spans="1:15">
      <c r="A14" s="23">
        <v>8</v>
      </c>
      <c r="B14" s="13">
        <v>13.11</v>
      </c>
      <c r="C14" s="13">
        <v>4.53</v>
      </c>
      <c r="D14" s="6">
        <f t="shared" si="0"/>
        <v>1.2243243243243243</v>
      </c>
      <c r="F14" s="13" t="s">
        <v>5</v>
      </c>
      <c r="G14" s="36"/>
      <c r="H14" s="37"/>
      <c r="I14" s="37"/>
      <c r="J14" s="37"/>
      <c r="K14" s="37"/>
      <c r="L14" s="38"/>
    </row>
    <row r="15" spans="1:15">
      <c r="A15" s="23">
        <v>9</v>
      </c>
      <c r="B15" s="13">
        <v>13.11</v>
      </c>
      <c r="C15" s="13">
        <v>4.8600000000000003</v>
      </c>
      <c r="D15" s="6">
        <f t="shared" si="0"/>
        <v>1.3135135135135136</v>
      </c>
      <c r="F15" s="13" t="s">
        <v>6</v>
      </c>
      <c r="G15" s="39"/>
      <c r="H15" s="39"/>
      <c r="I15" s="39"/>
      <c r="J15" s="39"/>
      <c r="K15" s="39"/>
      <c r="L15" s="39"/>
    </row>
    <row r="16" spans="1:15" hidden="1">
      <c r="A16" s="23">
        <v>10</v>
      </c>
      <c r="B16" s="13"/>
      <c r="C16" s="13"/>
      <c r="D16" s="6">
        <f t="shared" si="0"/>
        <v>0</v>
      </c>
      <c r="J16"/>
      <c r="K16"/>
    </row>
    <row r="17" spans="1:11" hidden="1">
      <c r="A17" s="23">
        <v>11</v>
      </c>
      <c r="B17" s="13"/>
      <c r="C17" s="13"/>
      <c r="D17" s="6">
        <f t="shared" si="0"/>
        <v>0</v>
      </c>
      <c r="J17"/>
      <c r="K17"/>
    </row>
    <row r="18" spans="1:11" hidden="1">
      <c r="A18" s="23">
        <v>12</v>
      </c>
      <c r="B18" s="13"/>
      <c r="C18" s="13"/>
      <c r="D18" s="6">
        <f t="shared" si="0"/>
        <v>0</v>
      </c>
      <c r="J18"/>
      <c r="K18"/>
    </row>
    <row r="19" spans="1:11" hidden="1">
      <c r="A19" s="23">
        <v>13</v>
      </c>
      <c r="B19" s="13"/>
      <c r="C19" s="13"/>
      <c r="D19" s="6">
        <f t="shared" si="0"/>
        <v>0</v>
      </c>
      <c r="J19"/>
      <c r="K19"/>
    </row>
    <row r="20" spans="1:11" hidden="1">
      <c r="A20" s="23">
        <v>14</v>
      </c>
      <c r="B20" s="13"/>
      <c r="C20" s="13"/>
      <c r="D20" s="6">
        <f t="shared" si="0"/>
        <v>0</v>
      </c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19" priority="1" operator="greaterThanOrEqual">
      <formula>2</formula>
    </cfRule>
    <cfRule type="cellIs" dxfId="18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G137" sqref="G137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0.1992187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45509</v>
      </c>
      <c r="B3" s="12" t="s">
        <v>27</v>
      </c>
      <c r="C3" s="34" t="s">
        <v>39</v>
      </c>
      <c r="D3" s="12" t="s">
        <v>25</v>
      </c>
      <c r="E3" s="7" t="s">
        <v>40</v>
      </c>
      <c r="F3" s="9">
        <v>100</v>
      </c>
      <c r="G3" s="16" t="s">
        <v>41</v>
      </c>
      <c r="H3" s="16"/>
      <c r="I3" s="8">
        <v>3.3</v>
      </c>
      <c r="J3" s="9">
        <v>9</v>
      </c>
      <c r="K3" s="17">
        <v>28</v>
      </c>
      <c r="L3" s="17" t="s">
        <v>42</v>
      </c>
      <c r="M3" s="14" t="s">
        <v>43</v>
      </c>
      <c r="N3" s="14" t="s">
        <v>44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13.14</v>
      </c>
      <c r="C7" s="13">
        <v>4.45</v>
      </c>
      <c r="D7" s="6">
        <f t="shared" ref="D7:D70" si="0">C7/$I$3</f>
        <v>1.3484848484848486</v>
      </c>
      <c r="F7" s="24" t="s">
        <v>23</v>
      </c>
      <c r="G7" s="18">
        <f>MAX(B7:B15)</f>
        <v>13.22</v>
      </c>
      <c r="H7" s="18">
        <f>MAX(C7:C15)</f>
        <v>4.45</v>
      </c>
      <c r="J7"/>
      <c r="K7"/>
    </row>
    <row r="8" spans="1:15">
      <c r="A8" s="23">
        <v>2</v>
      </c>
      <c r="B8" s="13">
        <v>13.19</v>
      </c>
      <c r="C8" s="13">
        <v>3.08</v>
      </c>
      <c r="D8" s="6">
        <f t="shared" si="0"/>
        <v>0.93333333333333346</v>
      </c>
      <c r="F8" s="24" t="s">
        <v>24</v>
      </c>
      <c r="G8" s="18">
        <f>MIN(B7:B15)</f>
        <v>13.03</v>
      </c>
      <c r="H8" s="18">
        <f>MIN(C7:C15)</f>
        <v>3.06</v>
      </c>
      <c r="J8"/>
      <c r="K8"/>
    </row>
    <row r="9" spans="1:15">
      <c r="A9" s="23">
        <v>3</v>
      </c>
      <c r="B9" s="13">
        <v>13.22</v>
      </c>
      <c r="C9" s="13">
        <v>4.18</v>
      </c>
      <c r="D9" s="6">
        <f t="shared" si="0"/>
        <v>1.2666666666666666</v>
      </c>
      <c r="J9"/>
      <c r="K9"/>
    </row>
    <row r="10" spans="1:15">
      <c r="A10" s="23">
        <v>4</v>
      </c>
      <c r="B10" s="13">
        <v>13.18</v>
      </c>
      <c r="C10" s="13">
        <v>3.14</v>
      </c>
      <c r="D10" s="6">
        <f t="shared" si="0"/>
        <v>0.95151515151515165</v>
      </c>
      <c r="J10"/>
      <c r="K10"/>
    </row>
    <row r="11" spans="1:15">
      <c r="A11" s="23">
        <v>5</v>
      </c>
      <c r="B11" s="13">
        <v>13.13</v>
      </c>
      <c r="C11" s="13">
        <v>4.37</v>
      </c>
      <c r="D11" s="6">
        <f t="shared" si="0"/>
        <v>1.3242424242424244</v>
      </c>
      <c r="F11" s="24" t="s">
        <v>21</v>
      </c>
      <c r="G11" s="19">
        <v>118.3</v>
      </c>
      <c r="H11" s="18">
        <f>G11/$J$3</f>
        <v>13.144444444444444</v>
      </c>
      <c r="J11"/>
      <c r="K11"/>
    </row>
    <row r="12" spans="1:15">
      <c r="A12" s="23">
        <v>6</v>
      </c>
      <c r="B12" s="13">
        <v>13.16</v>
      </c>
      <c r="C12" s="13">
        <v>3.06</v>
      </c>
      <c r="D12" s="6">
        <f t="shared" si="0"/>
        <v>0.92727272727272736</v>
      </c>
      <c r="J12"/>
      <c r="K12"/>
    </row>
    <row r="13" spans="1:15">
      <c r="A13" s="23">
        <v>7</v>
      </c>
      <c r="B13" s="13">
        <v>13.12</v>
      </c>
      <c r="C13" s="13">
        <v>3.07</v>
      </c>
      <c r="D13" s="6">
        <f t="shared" si="0"/>
        <v>0.9303030303030303</v>
      </c>
      <c r="J13"/>
      <c r="K13"/>
    </row>
    <row r="14" spans="1:15">
      <c r="A14" s="23">
        <v>8</v>
      </c>
      <c r="B14" s="13">
        <v>13.03</v>
      </c>
      <c r="C14" s="13">
        <v>4.1900000000000004</v>
      </c>
      <c r="D14" s="6">
        <f t="shared" si="0"/>
        <v>1.26969696969697</v>
      </c>
      <c r="F14" s="13" t="s">
        <v>5</v>
      </c>
      <c r="G14" s="36"/>
      <c r="H14" s="37"/>
      <c r="I14" s="37"/>
      <c r="J14" s="37"/>
      <c r="K14" s="37"/>
      <c r="L14" s="38"/>
    </row>
    <row r="15" spans="1:15">
      <c r="A15" s="23">
        <v>9</v>
      </c>
      <c r="B15" s="13">
        <v>13.04</v>
      </c>
      <c r="C15" s="13">
        <v>3.07</v>
      </c>
      <c r="D15" s="6">
        <f t="shared" si="0"/>
        <v>0.9303030303030303</v>
      </c>
      <c r="F15" s="13" t="s">
        <v>6</v>
      </c>
      <c r="G15" s="39"/>
      <c r="H15" s="39"/>
      <c r="I15" s="39"/>
      <c r="J15" s="39"/>
      <c r="K15" s="39"/>
      <c r="L15" s="39"/>
    </row>
    <row r="16" spans="1:15" hidden="1">
      <c r="A16" s="23">
        <v>10</v>
      </c>
      <c r="B16" s="13"/>
      <c r="C16" s="13"/>
      <c r="D16" s="6">
        <f t="shared" si="0"/>
        <v>0</v>
      </c>
      <c r="J16"/>
      <c r="K16"/>
    </row>
    <row r="17" spans="1:11" hidden="1">
      <c r="A17" s="23">
        <v>11</v>
      </c>
      <c r="B17" s="13"/>
      <c r="C17" s="13"/>
      <c r="D17" s="6">
        <f t="shared" si="0"/>
        <v>0</v>
      </c>
      <c r="J17"/>
      <c r="K17"/>
    </row>
    <row r="18" spans="1:11" hidden="1">
      <c r="A18" s="23">
        <v>12</v>
      </c>
      <c r="B18" s="13"/>
      <c r="C18" s="13"/>
      <c r="D18" s="6">
        <f t="shared" si="0"/>
        <v>0</v>
      </c>
      <c r="J18"/>
      <c r="K18"/>
    </row>
    <row r="19" spans="1:11" hidden="1">
      <c r="A19" s="23">
        <v>13</v>
      </c>
      <c r="B19" s="13"/>
      <c r="C19" s="13"/>
      <c r="D19" s="6">
        <f t="shared" si="0"/>
        <v>0</v>
      </c>
      <c r="J19"/>
      <c r="K19"/>
    </row>
    <row r="20" spans="1:11" hidden="1">
      <c r="A20" s="23">
        <v>14</v>
      </c>
      <c r="B20" s="13"/>
      <c r="C20" s="13"/>
      <c r="D20" s="6">
        <f t="shared" si="0"/>
        <v>0</v>
      </c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C19" sqref="C19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45509</v>
      </c>
      <c r="B3" s="12" t="s">
        <v>27</v>
      </c>
      <c r="C3" s="34" t="s">
        <v>45</v>
      </c>
      <c r="D3" s="12" t="s">
        <v>25</v>
      </c>
      <c r="E3" s="7" t="s">
        <v>33</v>
      </c>
      <c r="F3" s="9">
        <v>120</v>
      </c>
      <c r="G3" s="16" t="s">
        <v>46</v>
      </c>
      <c r="H3" s="16"/>
      <c r="I3" s="8">
        <v>3.1</v>
      </c>
      <c r="J3" s="9">
        <v>9</v>
      </c>
      <c r="K3" s="17">
        <v>26</v>
      </c>
      <c r="L3" s="17" t="s">
        <v>47</v>
      </c>
      <c r="M3" s="14">
        <v>0</v>
      </c>
      <c r="N3" s="14" t="s">
        <v>48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13.09</v>
      </c>
      <c r="C7" s="13">
        <v>2.85</v>
      </c>
      <c r="D7" s="6">
        <f t="shared" ref="D7:D15" si="0">C7/$I$3</f>
        <v>0.91935483870967738</v>
      </c>
      <c r="F7" s="24" t="s">
        <v>23</v>
      </c>
      <c r="G7" s="18">
        <f>MAX(B7:B15)</f>
        <v>13.13</v>
      </c>
      <c r="H7" s="18">
        <f>MAX(C7:C15)</f>
        <v>2.85</v>
      </c>
      <c r="J7"/>
      <c r="K7"/>
    </row>
    <row r="8" spans="1:15">
      <c r="A8" s="23">
        <v>2</v>
      </c>
      <c r="B8" s="13">
        <v>13.08</v>
      </c>
      <c r="C8" s="13">
        <v>2.83</v>
      </c>
      <c r="D8" s="6">
        <f t="shared" si="0"/>
        <v>0.91290322580645156</v>
      </c>
      <c r="F8" s="24" t="s">
        <v>24</v>
      </c>
      <c r="G8" s="18">
        <f>MIN(B7:B15)</f>
        <v>13.05</v>
      </c>
      <c r="H8" s="18">
        <f>MIN(C7:C15)</f>
        <v>2.76</v>
      </c>
      <c r="J8"/>
      <c r="K8"/>
    </row>
    <row r="9" spans="1:15">
      <c r="A9" s="23">
        <v>3</v>
      </c>
      <c r="B9" s="13">
        <v>13.11</v>
      </c>
      <c r="C9" s="13">
        <v>2.76</v>
      </c>
      <c r="D9" s="6">
        <f t="shared" si="0"/>
        <v>0.89032258064516123</v>
      </c>
      <c r="J9"/>
      <c r="K9"/>
    </row>
    <row r="10" spans="1:15">
      <c r="A10" s="23">
        <v>4</v>
      </c>
      <c r="B10" s="13">
        <v>13.11</v>
      </c>
      <c r="C10" s="13">
        <v>2.78</v>
      </c>
      <c r="D10" s="6">
        <f t="shared" si="0"/>
        <v>0.89677419354838706</v>
      </c>
      <c r="J10"/>
      <c r="K10"/>
    </row>
    <row r="11" spans="1:15">
      <c r="A11" s="23">
        <v>5</v>
      </c>
      <c r="B11" s="13">
        <v>13.12</v>
      </c>
      <c r="C11" s="13">
        <v>2.82</v>
      </c>
      <c r="D11" s="6">
        <f t="shared" si="0"/>
        <v>0.90967741935483859</v>
      </c>
      <c r="F11" s="24" t="s">
        <v>21</v>
      </c>
      <c r="G11" s="19">
        <v>117.9</v>
      </c>
      <c r="H11" s="18">
        <f>G11/$J$3</f>
        <v>13.100000000000001</v>
      </c>
      <c r="J11"/>
      <c r="K11"/>
    </row>
    <row r="12" spans="1:15">
      <c r="A12" s="23">
        <v>6</v>
      </c>
      <c r="B12" s="13">
        <v>13.05</v>
      </c>
      <c r="C12" s="13">
        <v>2.76</v>
      </c>
      <c r="D12" s="6">
        <f t="shared" si="0"/>
        <v>0.89032258064516123</v>
      </c>
      <c r="J12"/>
      <c r="K12"/>
    </row>
    <row r="13" spans="1:15">
      <c r="A13" s="23">
        <v>7</v>
      </c>
      <c r="B13" s="13">
        <v>13.13</v>
      </c>
      <c r="C13" s="13">
        <v>2.81</v>
      </c>
      <c r="D13" s="6">
        <f t="shared" si="0"/>
        <v>0.90645161290322585</v>
      </c>
      <c r="J13"/>
      <c r="K13"/>
    </row>
    <row r="14" spans="1:15">
      <c r="A14" s="23">
        <v>8</v>
      </c>
      <c r="B14" s="13">
        <v>13.11</v>
      </c>
      <c r="C14" s="13">
        <v>2.84</v>
      </c>
      <c r="D14" s="6">
        <f t="shared" si="0"/>
        <v>0.91612903225806441</v>
      </c>
      <c r="J14"/>
      <c r="K14"/>
    </row>
    <row r="15" spans="1:15">
      <c r="A15" s="23">
        <v>9</v>
      </c>
      <c r="B15" s="13">
        <v>13.12</v>
      </c>
      <c r="C15" s="13">
        <v>2.81</v>
      </c>
      <c r="D15" s="6">
        <f t="shared" si="0"/>
        <v>0.90645161290322585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N3" sqref="N3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45509</v>
      </c>
      <c r="B3" s="12" t="s">
        <v>27</v>
      </c>
      <c r="C3" s="34" t="s">
        <v>37</v>
      </c>
      <c r="D3" s="12" t="s">
        <v>25</v>
      </c>
      <c r="E3" s="7" t="s">
        <v>28</v>
      </c>
      <c r="F3" s="9">
        <v>120</v>
      </c>
      <c r="G3" s="16" t="s">
        <v>29</v>
      </c>
      <c r="H3" s="16"/>
      <c r="I3" s="8">
        <v>3.1</v>
      </c>
      <c r="J3" s="9">
        <v>9</v>
      </c>
      <c r="K3" s="17">
        <v>26</v>
      </c>
      <c r="L3" s="17" t="s">
        <v>49</v>
      </c>
      <c r="M3" s="14" t="s">
        <v>50</v>
      </c>
      <c r="N3" s="14" t="s">
        <v>71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13.22</v>
      </c>
      <c r="C7" s="35">
        <v>3.93</v>
      </c>
      <c r="D7" s="6">
        <f t="shared" ref="D7:D15" si="0">C7/$I$3</f>
        <v>1.267741935483871</v>
      </c>
      <c r="F7" s="24" t="s">
        <v>23</v>
      </c>
      <c r="G7" s="18">
        <f>MAX(B7:B15)</f>
        <v>13.22</v>
      </c>
      <c r="H7" s="18">
        <f>MAX(C7:C15)</f>
        <v>4.2</v>
      </c>
      <c r="J7"/>
      <c r="K7"/>
    </row>
    <row r="8" spans="1:15">
      <c r="A8" s="23">
        <v>2</v>
      </c>
      <c r="B8" s="35">
        <v>13.15</v>
      </c>
      <c r="C8" s="35">
        <v>4.2</v>
      </c>
      <c r="D8" s="6">
        <f t="shared" si="0"/>
        <v>1.3548387096774195</v>
      </c>
      <c r="F8" s="24" t="s">
        <v>24</v>
      </c>
      <c r="G8" s="18">
        <f>MIN(B7:B15)</f>
        <v>13.13</v>
      </c>
      <c r="H8" s="18">
        <f>MIN(C7:C15)</f>
        <v>3.86</v>
      </c>
      <c r="J8"/>
      <c r="K8"/>
    </row>
    <row r="9" spans="1:15">
      <c r="A9" s="23">
        <v>3</v>
      </c>
      <c r="B9" s="35">
        <v>13.15</v>
      </c>
      <c r="C9" s="35">
        <v>4.1500000000000004</v>
      </c>
      <c r="D9" s="6">
        <f t="shared" si="0"/>
        <v>1.338709677419355</v>
      </c>
      <c r="J9"/>
      <c r="K9"/>
    </row>
    <row r="10" spans="1:15">
      <c r="A10" s="23">
        <v>4</v>
      </c>
      <c r="B10" s="35">
        <v>13.15</v>
      </c>
      <c r="C10" s="35">
        <v>4.1900000000000004</v>
      </c>
      <c r="D10" s="6">
        <f t="shared" si="0"/>
        <v>1.3516129032258066</v>
      </c>
      <c r="J10"/>
      <c r="K10"/>
    </row>
    <row r="11" spans="1:15">
      <c r="A11" s="23">
        <v>5</v>
      </c>
      <c r="B11" s="35">
        <v>13.13</v>
      </c>
      <c r="C11" s="35">
        <v>4.05</v>
      </c>
      <c r="D11" s="6">
        <f t="shared" si="0"/>
        <v>1.3064516129032258</v>
      </c>
      <c r="F11" s="24" t="s">
        <v>21</v>
      </c>
      <c r="G11" s="19">
        <v>118.4</v>
      </c>
      <c r="H11" s="18">
        <f>G11/$J$3</f>
        <v>13.155555555555557</v>
      </c>
      <c r="J11"/>
      <c r="K11"/>
    </row>
    <row r="12" spans="1:15">
      <c r="A12" s="23">
        <v>6</v>
      </c>
      <c r="B12" s="35">
        <v>13.21</v>
      </c>
      <c r="C12" s="35">
        <v>3.99</v>
      </c>
      <c r="D12" s="6">
        <f t="shared" si="0"/>
        <v>1.2870967741935484</v>
      </c>
      <c r="J12"/>
      <c r="K12"/>
    </row>
    <row r="13" spans="1:15">
      <c r="A13" s="23">
        <v>7</v>
      </c>
      <c r="B13" s="35">
        <v>13.2</v>
      </c>
      <c r="C13" s="35">
        <v>3.86</v>
      </c>
      <c r="D13" s="6">
        <f t="shared" si="0"/>
        <v>1.2451612903225806</v>
      </c>
      <c r="J13"/>
      <c r="K13"/>
    </row>
    <row r="14" spans="1:15">
      <c r="A14" s="23">
        <v>8</v>
      </c>
      <c r="B14" s="35">
        <v>13.17</v>
      </c>
      <c r="C14" s="35">
        <v>3.87</v>
      </c>
      <c r="D14" s="6">
        <f t="shared" si="0"/>
        <v>1.2483870967741935</v>
      </c>
      <c r="J14"/>
      <c r="K14"/>
    </row>
    <row r="15" spans="1:15">
      <c r="A15" s="23">
        <v>9</v>
      </c>
      <c r="B15" s="35">
        <v>13.18</v>
      </c>
      <c r="C15" s="35">
        <v>4.03</v>
      </c>
      <c r="D15" s="6">
        <f t="shared" si="0"/>
        <v>1.3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N3" sqref="N3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45509</v>
      </c>
      <c r="B3" s="12" t="s">
        <v>27</v>
      </c>
      <c r="C3" s="34" t="s">
        <v>51</v>
      </c>
      <c r="D3" s="12" t="s">
        <v>25</v>
      </c>
      <c r="E3" s="7" t="s">
        <v>28</v>
      </c>
      <c r="F3" s="9">
        <v>120</v>
      </c>
      <c r="G3" s="16" t="s">
        <v>30</v>
      </c>
      <c r="H3" s="16"/>
      <c r="I3" s="8">
        <v>3.1</v>
      </c>
      <c r="J3" s="9">
        <v>9</v>
      </c>
      <c r="K3" s="17">
        <v>24</v>
      </c>
      <c r="L3" s="17" t="s">
        <v>36</v>
      </c>
      <c r="M3" s="14">
        <v>1.5</v>
      </c>
      <c r="N3" s="14" t="s">
        <v>72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13.22</v>
      </c>
      <c r="C7" s="35">
        <v>3.88</v>
      </c>
      <c r="D7" s="6">
        <f t="shared" ref="D7:D15" si="0">C7/$I$3</f>
        <v>1.2516129032258063</v>
      </c>
      <c r="F7" s="24" t="s">
        <v>23</v>
      </c>
      <c r="G7" s="18">
        <f>MAX(B7:B15)</f>
        <v>13.3</v>
      </c>
      <c r="H7" s="18">
        <f>MAX(C7:C15)</f>
        <v>4.17</v>
      </c>
      <c r="J7"/>
      <c r="K7"/>
    </row>
    <row r="8" spans="1:15">
      <c r="A8" s="23">
        <v>2</v>
      </c>
      <c r="B8" s="35">
        <v>13.25</v>
      </c>
      <c r="C8" s="35">
        <v>4.17</v>
      </c>
      <c r="D8" s="6">
        <f t="shared" si="0"/>
        <v>1.3451612903225807</v>
      </c>
      <c r="F8" s="24" t="s">
        <v>24</v>
      </c>
      <c r="G8" s="18">
        <f>MIN(B7:B15)</f>
        <v>13.19</v>
      </c>
      <c r="H8" s="18">
        <f>MIN(C7:C15)</f>
        <v>3.79</v>
      </c>
      <c r="J8"/>
      <c r="K8"/>
    </row>
    <row r="9" spans="1:15">
      <c r="A9" s="23">
        <v>3</v>
      </c>
      <c r="B9" s="35">
        <v>13.26</v>
      </c>
      <c r="C9" s="35">
        <v>3.93</v>
      </c>
      <c r="D9" s="6">
        <f t="shared" si="0"/>
        <v>1.267741935483871</v>
      </c>
      <c r="J9"/>
      <c r="K9"/>
    </row>
    <row r="10" spans="1:15">
      <c r="A10" s="23">
        <v>4</v>
      </c>
      <c r="B10" s="35">
        <v>13.19</v>
      </c>
      <c r="C10" s="35">
        <v>3.92</v>
      </c>
      <c r="D10" s="6">
        <f t="shared" si="0"/>
        <v>1.264516129032258</v>
      </c>
      <c r="J10"/>
      <c r="K10"/>
    </row>
    <row r="11" spans="1:15">
      <c r="A11" s="23">
        <v>5</v>
      </c>
      <c r="B11" s="35">
        <v>13.27</v>
      </c>
      <c r="C11" s="35">
        <v>3.87</v>
      </c>
      <c r="D11" s="6">
        <f t="shared" si="0"/>
        <v>1.2483870967741935</v>
      </c>
      <c r="F11" s="24" t="s">
        <v>21</v>
      </c>
      <c r="G11" s="19">
        <f>SUM(B7:B15)</f>
        <v>119.25</v>
      </c>
      <c r="H11" s="18">
        <f>G11/$J$3</f>
        <v>13.25</v>
      </c>
      <c r="J11"/>
      <c r="K11"/>
    </row>
    <row r="12" spans="1:15">
      <c r="A12" s="23">
        <v>6</v>
      </c>
      <c r="B12" s="35">
        <v>13.3</v>
      </c>
      <c r="C12" s="35">
        <v>3.95</v>
      </c>
      <c r="D12" s="6">
        <f t="shared" si="0"/>
        <v>1.2741935483870968</v>
      </c>
      <c r="J12"/>
      <c r="K12"/>
    </row>
    <row r="13" spans="1:15">
      <c r="A13" s="23">
        <v>7</v>
      </c>
      <c r="B13" s="35">
        <v>13.22</v>
      </c>
      <c r="C13" s="35">
        <v>4.09</v>
      </c>
      <c r="D13" s="6">
        <f t="shared" si="0"/>
        <v>1.3193548387096774</v>
      </c>
      <c r="J13"/>
      <c r="K13"/>
    </row>
    <row r="14" spans="1:15">
      <c r="A14" s="23">
        <v>8</v>
      </c>
      <c r="B14" s="35">
        <v>13.29</v>
      </c>
      <c r="C14" s="35">
        <v>3.82</v>
      </c>
      <c r="D14" s="6">
        <f t="shared" si="0"/>
        <v>1.232258064516129</v>
      </c>
      <c r="J14"/>
      <c r="K14"/>
    </row>
    <row r="15" spans="1:15">
      <c r="A15" s="23">
        <v>9</v>
      </c>
      <c r="B15" s="35">
        <v>13.25</v>
      </c>
      <c r="C15" s="35">
        <v>3.79</v>
      </c>
      <c r="D15" s="6">
        <f t="shared" si="0"/>
        <v>1.2225806451612904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45509</v>
      </c>
      <c r="B3" s="12" t="s">
        <v>27</v>
      </c>
      <c r="C3" s="34" t="s">
        <v>32</v>
      </c>
      <c r="D3" s="12" t="s">
        <v>25</v>
      </c>
      <c r="E3" s="7" t="s">
        <v>28</v>
      </c>
      <c r="F3" s="9">
        <v>120</v>
      </c>
      <c r="G3" s="16" t="s">
        <v>31</v>
      </c>
      <c r="H3" s="16"/>
      <c r="I3" s="8">
        <v>3.1</v>
      </c>
      <c r="J3" s="9">
        <v>9</v>
      </c>
      <c r="K3" s="17">
        <v>26</v>
      </c>
      <c r="L3" s="17">
        <v>25</v>
      </c>
      <c r="M3" s="14" t="s">
        <v>52</v>
      </c>
      <c r="N3" s="14">
        <v>1.4</v>
      </c>
      <c r="O3" s="15">
        <f>N3/$F$3</f>
        <v>1.1666666666666665E-2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13.3</v>
      </c>
      <c r="C7" s="35">
        <v>4.53</v>
      </c>
      <c r="D7" s="6">
        <f t="shared" ref="D7:D15" si="0">C7/$I$3</f>
        <v>1.4612903225806453</v>
      </c>
      <c r="F7" s="24" t="s">
        <v>23</v>
      </c>
      <c r="G7" s="18">
        <f>MAX(B7:B15)</f>
        <v>13.34</v>
      </c>
      <c r="H7" s="18">
        <f>MAX(C7:C15)</f>
        <v>4.96</v>
      </c>
      <c r="J7"/>
      <c r="K7"/>
    </row>
    <row r="8" spans="1:15">
      <c r="A8" s="23">
        <v>2</v>
      </c>
      <c r="B8" s="35">
        <v>13.25</v>
      </c>
      <c r="C8" s="35">
        <v>4.62</v>
      </c>
      <c r="D8" s="6">
        <f t="shared" si="0"/>
        <v>1.4903225806451612</v>
      </c>
      <c r="F8" s="24" t="s">
        <v>24</v>
      </c>
      <c r="G8" s="18">
        <f>MIN(B7:B15)</f>
        <v>13.24</v>
      </c>
      <c r="H8" s="18">
        <f>MIN(C7:C15)</f>
        <v>4.2</v>
      </c>
      <c r="J8"/>
      <c r="K8"/>
    </row>
    <row r="9" spans="1:15">
      <c r="A9" s="23">
        <v>3</v>
      </c>
      <c r="B9" s="35">
        <v>13.3</v>
      </c>
      <c r="C9" s="35">
        <v>4.75</v>
      </c>
      <c r="D9" s="6">
        <f t="shared" si="0"/>
        <v>1.532258064516129</v>
      </c>
      <c r="J9"/>
      <c r="K9"/>
    </row>
    <row r="10" spans="1:15">
      <c r="A10" s="23">
        <v>4</v>
      </c>
      <c r="B10" s="35">
        <v>13.27</v>
      </c>
      <c r="C10" s="35">
        <v>4.2</v>
      </c>
      <c r="D10" s="6">
        <f t="shared" si="0"/>
        <v>1.3548387096774195</v>
      </c>
      <c r="J10"/>
      <c r="K10"/>
    </row>
    <row r="11" spans="1:15">
      <c r="A11" s="23">
        <v>5</v>
      </c>
      <c r="B11" s="35">
        <v>13.31</v>
      </c>
      <c r="C11" s="35">
        <v>4.79</v>
      </c>
      <c r="D11" s="6">
        <f t="shared" si="0"/>
        <v>1.5451612903225806</v>
      </c>
      <c r="F11" s="24" t="s">
        <v>21</v>
      </c>
      <c r="G11" s="19">
        <v>119.5</v>
      </c>
      <c r="H11" s="18">
        <f>G11/$J$3</f>
        <v>13.277777777777779</v>
      </c>
      <c r="J11"/>
      <c r="K11"/>
    </row>
    <row r="12" spans="1:15">
      <c r="A12" s="23">
        <v>6</v>
      </c>
      <c r="B12" s="35">
        <v>13.24</v>
      </c>
      <c r="C12" s="35">
        <v>4.96</v>
      </c>
      <c r="D12" s="6">
        <f t="shared" si="0"/>
        <v>1.5999999999999999</v>
      </c>
      <c r="J12"/>
      <c r="K12"/>
    </row>
    <row r="13" spans="1:15">
      <c r="A13" s="23">
        <v>7</v>
      </c>
      <c r="B13" s="35">
        <v>13.28</v>
      </c>
      <c r="C13" s="35">
        <v>4.38</v>
      </c>
      <c r="D13" s="6">
        <f t="shared" si="0"/>
        <v>1.4129032258064516</v>
      </c>
      <c r="J13"/>
      <c r="K13"/>
    </row>
    <row r="14" spans="1:15">
      <c r="A14" s="23">
        <v>8</v>
      </c>
      <c r="B14" s="35">
        <v>13.28</v>
      </c>
      <c r="C14" s="35">
        <v>4.78</v>
      </c>
      <c r="D14" s="6">
        <f t="shared" si="0"/>
        <v>1.5419354838709678</v>
      </c>
      <c r="J14"/>
      <c r="K14"/>
    </row>
    <row r="15" spans="1:15">
      <c r="A15" s="23">
        <v>9</v>
      </c>
      <c r="B15" s="35">
        <v>13.34</v>
      </c>
      <c r="C15" s="35">
        <v>4.8</v>
      </c>
      <c r="D15" s="6">
        <f t="shared" si="0"/>
        <v>1.5483870967741935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45509</v>
      </c>
      <c r="B3" s="12" t="s">
        <v>27</v>
      </c>
      <c r="C3" s="34" t="s">
        <v>39</v>
      </c>
      <c r="D3" s="12" t="s">
        <v>25</v>
      </c>
      <c r="E3" s="7" t="s">
        <v>53</v>
      </c>
      <c r="F3" s="9">
        <v>120</v>
      </c>
      <c r="G3" s="16" t="s">
        <v>54</v>
      </c>
      <c r="H3" s="16"/>
      <c r="I3" s="8">
        <v>3.1</v>
      </c>
      <c r="J3" s="9">
        <v>9</v>
      </c>
      <c r="K3" s="17">
        <v>26</v>
      </c>
      <c r="L3" s="17" t="s">
        <v>55</v>
      </c>
      <c r="M3" s="14">
        <v>0.6</v>
      </c>
      <c r="N3" s="14" t="s">
        <v>56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13.07</v>
      </c>
      <c r="C7" s="35">
        <v>2.82</v>
      </c>
      <c r="D7" s="6">
        <f t="shared" ref="D7:D15" si="0">C7/$I$3</f>
        <v>0.90967741935483859</v>
      </c>
      <c r="F7" s="24" t="s">
        <v>23</v>
      </c>
      <c r="G7" s="18">
        <f>MAX(B7:B15)</f>
        <v>13.12</v>
      </c>
      <c r="H7" s="18">
        <f>MAX(C7:C15)</f>
        <v>2.93</v>
      </c>
      <c r="J7"/>
      <c r="K7"/>
    </row>
    <row r="8" spans="1:15">
      <c r="A8" s="23">
        <v>2</v>
      </c>
      <c r="B8" s="35">
        <v>13.08</v>
      </c>
      <c r="C8" s="35">
        <v>2.85</v>
      </c>
      <c r="D8" s="6">
        <f t="shared" si="0"/>
        <v>0.91935483870967738</v>
      </c>
      <c r="F8" s="24" t="s">
        <v>24</v>
      </c>
      <c r="G8" s="18">
        <f>MIN(B7:B15)</f>
        <v>13.04</v>
      </c>
      <c r="H8" s="18">
        <f>MIN(C7:C15)</f>
        <v>2.78</v>
      </c>
      <c r="J8"/>
      <c r="K8"/>
    </row>
    <row r="9" spans="1:15">
      <c r="A9" s="23">
        <v>3</v>
      </c>
      <c r="B9" s="35">
        <v>13.04</v>
      </c>
      <c r="C9" s="35">
        <v>2.78</v>
      </c>
      <c r="D9" s="6">
        <f t="shared" si="0"/>
        <v>0.89677419354838706</v>
      </c>
      <c r="J9"/>
      <c r="K9"/>
    </row>
    <row r="10" spans="1:15">
      <c r="A10" s="23">
        <v>4</v>
      </c>
      <c r="B10" s="35">
        <v>13.08</v>
      </c>
      <c r="C10" s="35">
        <v>2.87</v>
      </c>
      <c r="D10" s="6">
        <f t="shared" si="0"/>
        <v>0.9258064516129032</v>
      </c>
      <c r="J10"/>
      <c r="K10"/>
    </row>
    <row r="11" spans="1:15">
      <c r="A11" s="23">
        <v>5</v>
      </c>
      <c r="B11" s="35">
        <v>13.09</v>
      </c>
      <c r="C11" s="35">
        <v>2.9</v>
      </c>
      <c r="D11" s="6">
        <f t="shared" si="0"/>
        <v>0.93548387096774188</v>
      </c>
      <c r="F11" s="24" t="s">
        <v>21</v>
      </c>
      <c r="G11" s="19">
        <v>117.8</v>
      </c>
      <c r="H11" s="18">
        <f>G11/$J$3</f>
        <v>13.088888888888889</v>
      </c>
      <c r="J11"/>
      <c r="K11"/>
    </row>
    <row r="12" spans="1:15">
      <c r="A12" s="23">
        <v>6</v>
      </c>
      <c r="B12" s="35">
        <v>13.08</v>
      </c>
      <c r="C12" s="35">
        <v>2.93</v>
      </c>
      <c r="D12" s="6">
        <f t="shared" si="0"/>
        <v>0.94516129032258067</v>
      </c>
      <c r="J12"/>
      <c r="K12"/>
    </row>
    <row r="13" spans="1:15">
      <c r="A13" s="23">
        <v>7</v>
      </c>
      <c r="B13" s="35">
        <v>13.12</v>
      </c>
      <c r="C13" s="35">
        <v>2.85</v>
      </c>
      <c r="D13" s="6">
        <f t="shared" si="0"/>
        <v>0.91935483870967738</v>
      </c>
      <c r="J13"/>
      <c r="K13"/>
    </row>
    <row r="14" spans="1:15">
      <c r="A14" s="23">
        <v>8</v>
      </c>
      <c r="B14" s="35">
        <v>13.1</v>
      </c>
      <c r="C14" s="35">
        <v>2.9</v>
      </c>
      <c r="D14" s="6">
        <f t="shared" si="0"/>
        <v>0.93548387096774188</v>
      </c>
      <c r="J14"/>
      <c r="K14"/>
    </row>
    <row r="15" spans="1:15">
      <c r="A15" s="23">
        <v>9</v>
      </c>
      <c r="B15" s="35">
        <v>13.11</v>
      </c>
      <c r="C15" s="35">
        <v>2.85</v>
      </c>
      <c r="D15" s="6">
        <f t="shared" si="0"/>
        <v>0.91935483870967738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G19" sqref="G19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45509</v>
      </c>
      <c r="B3" s="12" t="s">
        <v>27</v>
      </c>
      <c r="C3" s="34" t="s">
        <v>57</v>
      </c>
      <c r="D3" s="12" t="s">
        <v>25</v>
      </c>
      <c r="E3" s="7" t="s">
        <v>28</v>
      </c>
      <c r="F3" s="9">
        <v>120</v>
      </c>
      <c r="G3" s="16" t="s">
        <v>58</v>
      </c>
      <c r="H3" s="16" t="s">
        <v>59</v>
      </c>
      <c r="I3" s="8">
        <v>3.1</v>
      </c>
      <c r="J3" s="9">
        <v>9</v>
      </c>
      <c r="K3" s="17">
        <v>33</v>
      </c>
      <c r="L3" s="17">
        <v>33</v>
      </c>
      <c r="M3" s="14" t="s">
        <v>60</v>
      </c>
      <c r="N3" s="14">
        <v>1.4</v>
      </c>
      <c r="O3" s="15">
        <f>N3/$F$3</f>
        <v>1.1666666666666665E-2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10.83</v>
      </c>
      <c r="C7" s="35">
        <v>16.72</v>
      </c>
      <c r="D7" s="6">
        <f t="shared" ref="D7:D15" si="0">C7/$I$3</f>
        <v>5.3935483870967733</v>
      </c>
      <c r="F7" s="24" t="s">
        <v>23</v>
      </c>
      <c r="G7" s="18">
        <f>MAX(B7:B15)</f>
        <v>14.02</v>
      </c>
      <c r="H7" s="18">
        <f>MAX(C7:C15)</f>
        <v>24.1</v>
      </c>
      <c r="J7"/>
      <c r="K7"/>
    </row>
    <row r="8" spans="1:15">
      <c r="A8" s="23">
        <v>2</v>
      </c>
      <c r="B8" s="35">
        <v>13.59</v>
      </c>
      <c r="C8" s="35">
        <v>6.09</v>
      </c>
      <c r="D8" s="6">
        <f t="shared" si="0"/>
        <v>1.9645161290322579</v>
      </c>
      <c r="F8" s="24" t="s">
        <v>24</v>
      </c>
      <c r="G8" s="18">
        <f>MIN(B7:B15)</f>
        <v>10.83</v>
      </c>
      <c r="H8" s="18">
        <f>MIN(C7:C15)</f>
        <v>3.49</v>
      </c>
      <c r="J8"/>
      <c r="K8"/>
    </row>
    <row r="9" spans="1:15">
      <c r="A9" s="23">
        <v>3</v>
      </c>
      <c r="B9" s="35">
        <v>14</v>
      </c>
      <c r="C9" s="35">
        <v>3.78</v>
      </c>
      <c r="D9" s="6">
        <f t="shared" si="0"/>
        <v>1.2193548387096773</v>
      </c>
      <c r="J9"/>
      <c r="K9"/>
    </row>
    <row r="10" spans="1:15">
      <c r="A10" s="23">
        <v>4</v>
      </c>
      <c r="B10" s="35">
        <v>13.86</v>
      </c>
      <c r="C10" s="35">
        <v>3.98</v>
      </c>
      <c r="D10" s="6">
        <f t="shared" si="0"/>
        <v>1.2838709677419355</v>
      </c>
      <c r="J10"/>
      <c r="K10"/>
    </row>
    <row r="11" spans="1:15">
      <c r="A11" s="23">
        <v>5</v>
      </c>
      <c r="B11" s="35">
        <v>13.25</v>
      </c>
      <c r="C11" s="35">
        <v>9.98</v>
      </c>
      <c r="D11" s="6">
        <f t="shared" si="0"/>
        <v>3.2193548387096773</v>
      </c>
      <c r="F11" s="24" t="s">
        <v>21</v>
      </c>
      <c r="G11" s="19">
        <v>117.7</v>
      </c>
      <c r="H11" s="18">
        <f>G11/$J$3</f>
        <v>13.077777777777778</v>
      </c>
      <c r="J11"/>
      <c r="K11"/>
    </row>
    <row r="12" spans="1:15">
      <c r="A12" s="23">
        <v>6</v>
      </c>
      <c r="B12" s="35">
        <v>13.92</v>
      </c>
      <c r="C12" s="35">
        <v>3.95</v>
      </c>
      <c r="D12" s="6">
        <f t="shared" si="0"/>
        <v>1.2741935483870968</v>
      </c>
      <c r="J12"/>
      <c r="K12"/>
    </row>
    <row r="13" spans="1:15">
      <c r="A13" s="23">
        <v>7</v>
      </c>
      <c r="B13" s="35">
        <v>11.46</v>
      </c>
      <c r="C13" s="35">
        <v>24.1</v>
      </c>
      <c r="D13" s="6">
        <f t="shared" si="0"/>
        <v>7.774193548387097</v>
      </c>
      <c r="J13"/>
      <c r="K13"/>
    </row>
    <row r="14" spans="1:15">
      <c r="A14" s="23">
        <v>8</v>
      </c>
      <c r="B14" s="35">
        <v>14.02</v>
      </c>
      <c r="C14" s="35">
        <v>3.49</v>
      </c>
      <c r="D14" s="6">
        <f t="shared" si="0"/>
        <v>1.1258064516129032</v>
      </c>
      <c r="J14"/>
      <c r="K14"/>
    </row>
    <row r="15" spans="1:15">
      <c r="A15" s="23">
        <v>9</v>
      </c>
      <c r="B15" s="35">
        <v>13.96</v>
      </c>
      <c r="C15" s="35">
        <v>3.55</v>
      </c>
      <c r="D15" s="6">
        <f t="shared" si="0"/>
        <v>1.1451612903225805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3" sqref="A3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45509</v>
      </c>
      <c r="B3" s="12" t="s">
        <v>27</v>
      </c>
      <c r="C3" s="34" t="s">
        <v>65</v>
      </c>
      <c r="D3" s="12" t="s">
        <v>25</v>
      </c>
      <c r="E3" s="7" t="s">
        <v>61</v>
      </c>
      <c r="F3" s="9">
        <v>120</v>
      </c>
      <c r="G3" s="16" t="s">
        <v>62</v>
      </c>
      <c r="H3" s="16" t="s">
        <v>63</v>
      </c>
      <c r="I3" s="8">
        <v>3.1</v>
      </c>
      <c r="J3" s="9">
        <v>9</v>
      </c>
      <c r="K3" s="17">
        <v>27</v>
      </c>
      <c r="L3" s="17">
        <v>27</v>
      </c>
      <c r="M3" s="14">
        <v>2.5</v>
      </c>
      <c r="N3" s="14">
        <v>3.6</v>
      </c>
      <c r="O3" s="15">
        <f>N3/$F$3</f>
        <v>3.0000000000000002E-2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13.25</v>
      </c>
      <c r="C7" s="35">
        <v>2.88</v>
      </c>
      <c r="D7" s="6">
        <f t="shared" ref="D7:D15" si="0">C7/$I$3</f>
        <v>0.92903225806451606</v>
      </c>
      <c r="F7" s="24" t="s">
        <v>23</v>
      </c>
      <c r="G7" s="18">
        <f>MAX(B7:B15)</f>
        <v>13.26</v>
      </c>
      <c r="H7" s="18">
        <f>MAX(C7:C15)</f>
        <v>2.93</v>
      </c>
      <c r="J7"/>
      <c r="K7"/>
    </row>
    <row r="8" spans="1:15">
      <c r="A8" s="23">
        <v>2</v>
      </c>
      <c r="B8" s="35">
        <v>13.23</v>
      </c>
      <c r="C8" s="35">
        <v>2.87</v>
      </c>
      <c r="D8" s="6">
        <f t="shared" si="0"/>
        <v>0.9258064516129032</v>
      </c>
      <c r="F8" s="24" t="s">
        <v>24</v>
      </c>
      <c r="G8" s="18">
        <f>MIN(B7:B15)</f>
        <v>13.23</v>
      </c>
      <c r="H8" s="18">
        <f>MIN(C7:C15)</f>
        <v>2.85</v>
      </c>
      <c r="J8"/>
      <c r="K8"/>
    </row>
    <row r="9" spans="1:15">
      <c r="A9" s="23">
        <v>3</v>
      </c>
      <c r="B9" s="35">
        <v>13.26</v>
      </c>
      <c r="C9" s="35">
        <v>2.91</v>
      </c>
      <c r="D9" s="6">
        <f t="shared" si="0"/>
        <v>0.93870967741935485</v>
      </c>
      <c r="J9"/>
      <c r="K9"/>
    </row>
    <row r="10" spans="1:15">
      <c r="A10" s="23">
        <v>4</v>
      </c>
      <c r="B10" s="35">
        <v>13.25</v>
      </c>
      <c r="C10" s="35">
        <v>2.86</v>
      </c>
      <c r="D10" s="6">
        <f t="shared" si="0"/>
        <v>0.92258064516129024</v>
      </c>
      <c r="J10"/>
      <c r="K10"/>
    </row>
    <row r="11" spans="1:15">
      <c r="A11" s="23">
        <v>5</v>
      </c>
      <c r="B11" s="35">
        <v>13.25</v>
      </c>
      <c r="C11" s="35">
        <v>2.93</v>
      </c>
      <c r="D11" s="6">
        <f t="shared" si="0"/>
        <v>0.94516129032258067</v>
      </c>
      <c r="F11" s="24" t="s">
        <v>21</v>
      </c>
      <c r="G11" s="19">
        <v>119.1</v>
      </c>
      <c r="H11" s="18">
        <f>G11/$J$3</f>
        <v>13.233333333333333</v>
      </c>
      <c r="J11"/>
      <c r="K11"/>
    </row>
    <row r="12" spans="1:15">
      <c r="A12" s="23">
        <v>6</v>
      </c>
      <c r="B12" s="35">
        <v>13.24</v>
      </c>
      <c r="C12" s="35">
        <v>2.85</v>
      </c>
      <c r="D12" s="6">
        <f t="shared" si="0"/>
        <v>0.91935483870967738</v>
      </c>
      <c r="J12"/>
      <c r="K12"/>
    </row>
    <row r="13" spans="1:15">
      <c r="A13" s="23">
        <v>7</v>
      </c>
      <c r="B13" s="35">
        <v>13.24</v>
      </c>
      <c r="C13" s="35">
        <v>2.92</v>
      </c>
      <c r="D13" s="6">
        <f t="shared" si="0"/>
        <v>0.9419354838709677</v>
      </c>
      <c r="J13"/>
      <c r="K13"/>
    </row>
    <row r="14" spans="1:15">
      <c r="A14" s="23">
        <v>8</v>
      </c>
      <c r="B14" s="35">
        <v>13.23</v>
      </c>
      <c r="C14" s="35">
        <v>2.9</v>
      </c>
      <c r="D14" s="6">
        <f t="shared" si="0"/>
        <v>0.93548387096774188</v>
      </c>
      <c r="J14"/>
      <c r="K14"/>
    </row>
    <row r="15" spans="1:15">
      <c r="A15" s="23">
        <v>9</v>
      </c>
      <c r="B15" s="35">
        <v>13.24</v>
      </c>
      <c r="C15" s="35">
        <v>2.85</v>
      </c>
      <c r="D15" s="6">
        <f t="shared" si="0"/>
        <v>0.91935483870967738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I4" sqref="I4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45509</v>
      </c>
      <c r="B3" s="12" t="s">
        <v>27</v>
      </c>
      <c r="C3" s="34" t="s">
        <v>64</v>
      </c>
      <c r="D3" s="12" t="s">
        <v>25</v>
      </c>
      <c r="E3" s="7" t="s">
        <v>70</v>
      </c>
      <c r="F3" s="9">
        <v>100</v>
      </c>
      <c r="G3" s="16" t="s">
        <v>66</v>
      </c>
      <c r="H3" s="16" t="s">
        <v>63</v>
      </c>
      <c r="I3" s="8">
        <v>3.3</v>
      </c>
      <c r="J3" s="9">
        <v>30</v>
      </c>
      <c r="K3" s="17">
        <v>27</v>
      </c>
      <c r="L3" s="17" t="s">
        <v>69</v>
      </c>
      <c r="M3" s="14" t="s">
        <v>67</v>
      </c>
      <c r="N3" s="14" t="s">
        <v>68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13.33</v>
      </c>
      <c r="C7" s="35">
        <v>3.31</v>
      </c>
      <c r="D7" s="6">
        <f t="shared" ref="D7:D15" si="0">C7/$I$3</f>
        <v>1.0030303030303032</v>
      </c>
      <c r="F7" s="24" t="s">
        <v>23</v>
      </c>
      <c r="G7" s="18">
        <f>MAX(B7:B36)</f>
        <v>13.46</v>
      </c>
      <c r="H7" s="18">
        <f>MAX(C7:C36)</f>
        <v>3.49</v>
      </c>
      <c r="J7"/>
      <c r="K7"/>
    </row>
    <row r="8" spans="1:15">
      <c r="A8" s="23">
        <v>2</v>
      </c>
      <c r="B8" s="35">
        <v>13.36</v>
      </c>
      <c r="C8" s="35">
        <v>3.17</v>
      </c>
      <c r="D8" s="6">
        <f t="shared" si="0"/>
        <v>0.96060606060606069</v>
      </c>
      <c r="F8" s="24" t="s">
        <v>24</v>
      </c>
      <c r="G8" s="18">
        <f>MIN(B7:B36)</f>
        <v>13.23</v>
      </c>
      <c r="H8" s="18">
        <f>MIN(C7:C36)</f>
        <v>3.12</v>
      </c>
      <c r="J8"/>
      <c r="K8"/>
    </row>
    <row r="9" spans="1:15">
      <c r="A9" s="23">
        <v>3</v>
      </c>
      <c r="B9" s="35">
        <v>13.33</v>
      </c>
      <c r="C9" s="35">
        <v>3.18</v>
      </c>
      <c r="D9" s="6">
        <f t="shared" si="0"/>
        <v>0.96363636363636374</v>
      </c>
      <c r="J9"/>
      <c r="K9"/>
    </row>
    <row r="10" spans="1:15">
      <c r="A10" s="23">
        <v>4</v>
      </c>
      <c r="B10" s="35">
        <v>13.37</v>
      </c>
      <c r="C10" s="35">
        <v>3.23</v>
      </c>
      <c r="D10" s="6">
        <f t="shared" si="0"/>
        <v>0.97878787878787887</v>
      </c>
      <c r="J10"/>
      <c r="K10"/>
    </row>
    <row r="11" spans="1:15">
      <c r="A11" s="23">
        <v>5</v>
      </c>
      <c r="B11" s="35">
        <v>13.42</v>
      </c>
      <c r="C11" s="35">
        <v>3.32</v>
      </c>
      <c r="D11" s="6">
        <f t="shared" si="0"/>
        <v>1.0060606060606061</v>
      </c>
      <c r="F11" s="24" t="s">
        <v>21</v>
      </c>
      <c r="G11" s="19">
        <f>SUM(B7:B36)</f>
        <v>400.75999999999993</v>
      </c>
      <c r="H11" s="18">
        <f>G11/$J$3</f>
        <v>13.358666666666664</v>
      </c>
      <c r="J11"/>
      <c r="K11"/>
    </row>
    <row r="12" spans="1:15">
      <c r="A12" s="23">
        <v>6</v>
      </c>
      <c r="B12" s="35">
        <v>13.31</v>
      </c>
      <c r="C12" s="35">
        <v>3.2</v>
      </c>
      <c r="D12" s="6">
        <f t="shared" si="0"/>
        <v>0.96969696969696983</v>
      </c>
      <c r="J12"/>
      <c r="K12"/>
    </row>
    <row r="13" spans="1:15">
      <c r="A13" s="23">
        <v>7</v>
      </c>
      <c r="B13" s="35">
        <v>13.43</v>
      </c>
      <c r="C13" s="35">
        <v>3.29</v>
      </c>
      <c r="D13" s="6">
        <f t="shared" si="0"/>
        <v>0.99696969696969706</v>
      </c>
      <c r="J13"/>
      <c r="K13"/>
    </row>
    <row r="14" spans="1:15">
      <c r="A14" s="23">
        <v>8</v>
      </c>
      <c r="B14" s="35">
        <v>13.35</v>
      </c>
      <c r="C14" s="35">
        <v>3.15</v>
      </c>
      <c r="D14" s="6">
        <f t="shared" si="0"/>
        <v>0.95454545454545459</v>
      </c>
      <c r="J14"/>
      <c r="K14"/>
    </row>
    <row r="15" spans="1:15">
      <c r="A15" s="23">
        <v>9</v>
      </c>
      <c r="B15" s="35">
        <v>13.29</v>
      </c>
      <c r="C15" s="35">
        <v>3.23</v>
      </c>
      <c r="D15" s="6">
        <f t="shared" si="0"/>
        <v>0.97878787878787887</v>
      </c>
      <c r="J15"/>
      <c r="K15"/>
    </row>
    <row r="16" spans="1:15">
      <c r="A16" s="23">
        <v>10</v>
      </c>
      <c r="B16" s="35">
        <v>13.44</v>
      </c>
      <c r="C16" s="35">
        <v>3.3</v>
      </c>
      <c r="D16" s="6">
        <f t="shared" ref="D16:D36" si="1">C16/$I$3</f>
        <v>1</v>
      </c>
      <c r="J16"/>
      <c r="K16"/>
    </row>
    <row r="17" spans="1:11">
      <c r="A17" s="23">
        <v>11</v>
      </c>
      <c r="B17" s="35">
        <v>13.38</v>
      </c>
      <c r="C17" s="35">
        <v>3.17</v>
      </c>
      <c r="D17" s="6">
        <f t="shared" si="1"/>
        <v>0.96060606060606069</v>
      </c>
      <c r="J17"/>
      <c r="K17"/>
    </row>
    <row r="18" spans="1:11">
      <c r="A18" s="23">
        <v>12</v>
      </c>
      <c r="B18" s="35">
        <v>13.46</v>
      </c>
      <c r="C18" s="35">
        <v>3.27</v>
      </c>
      <c r="D18" s="6">
        <f t="shared" si="1"/>
        <v>0.99090909090909096</v>
      </c>
      <c r="J18"/>
      <c r="K18"/>
    </row>
    <row r="19" spans="1:11">
      <c r="A19" s="23">
        <v>13</v>
      </c>
      <c r="B19" s="35">
        <v>13.39</v>
      </c>
      <c r="C19" s="35">
        <v>3.49</v>
      </c>
      <c r="D19" s="6">
        <f t="shared" si="1"/>
        <v>1.0575757575757576</v>
      </c>
      <c r="J19"/>
      <c r="K19"/>
    </row>
    <row r="20" spans="1:11">
      <c r="A20" s="23">
        <v>14</v>
      </c>
      <c r="B20" s="35">
        <v>13.4</v>
      </c>
      <c r="C20" s="35">
        <v>3.4</v>
      </c>
      <c r="D20" s="6">
        <f t="shared" si="1"/>
        <v>1.0303030303030303</v>
      </c>
      <c r="J20"/>
      <c r="K20"/>
    </row>
    <row r="21" spans="1:11">
      <c r="A21" s="23">
        <v>15</v>
      </c>
      <c r="B21" s="35">
        <v>13.35</v>
      </c>
      <c r="C21" s="35">
        <v>3.48</v>
      </c>
      <c r="D21" s="6">
        <f t="shared" si="1"/>
        <v>1.0545454545454547</v>
      </c>
      <c r="J21"/>
      <c r="K21"/>
    </row>
    <row r="22" spans="1:11">
      <c r="A22" s="23">
        <v>16</v>
      </c>
      <c r="B22" s="35">
        <v>13.35</v>
      </c>
      <c r="C22" s="35">
        <v>3.42</v>
      </c>
      <c r="D22" s="6">
        <f t="shared" si="1"/>
        <v>1.0363636363636364</v>
      </c>
      <c r="J22"/>
      <c r="K22"/>
    </row>
    <row r="23" spans="1:11">
      <c r="A23" s="23">
        <v>17</v>
      </c>
      <c r="B23" s="35">
        <v>13.43</v>
      </c>
      <c r="C23" s="35">
        <v>3.25</v>
      </c>
      <c r="D23" s="6">
        <f t="shared" si="1"/>
        <v>0.98484848484848486</v>
      </c>
      <c r="J23"/>
      <c r="K23"/>
    </row>
    <row r="24" spans="1:11">
      <c r="A24" s="23">
        <v>18</v>
      </c>
      <c r="B24" s="35">
        <v>13.42</v>
      </c>
      <c r="C24" s="35">
        <v>3.26</v>
      </c>
      <c r="D24" s="6">
        <f t="shared" si="1"/>
        <v>0.98787878787878791</v>
      </c>
      <c r="J24"/>
      <c r="K24"/>
    </row>
    <row r="25" spans="1:11">
      <c r="A25" s="23">
        <v>19</v>
      </c>
      <c r="B25" s="35">
        <v>13.35</v>
      </c>
      <c r="C25" s="35">
        <v>3.28</v>
      </c>
      <c r="D25" s="6">
        <f t="shared" si="1"/>
        <v>0.9939393939393939</v>
      </c>
      <c r="J25"/>
      <c r="K25"/>
    </row>
    <row r="26" spans="1:11">
      <c r="A26" s="23">
        <v>20</v>
      </c>
      <c r="B26" s="35">
        <v>13.4</v>
      </c>
      <c r="C26" s="35">
        <v>3.12</v>
      </c>
      <c r="D26" s="6">
        <f t="shared" si="1"/>
        <v>0.94545454545454555</v>
      </c>
      <c r="J26"/>
      <c r="K26"/>
    </row>
    <row r="27" spans="1:11">
      <c r="A27" s="23">
        <v>21</v>
      </c>
      <c r="B27" s="35">
        <v>13.34</v>
      </c>
      <c r="C27" s="35">
        <v>3.28</v>
      </c>
      <c r="D27" s="6">
        <f t="shared" si="1"/>
        <v>0.9939393939393939</v>
      </c>
      <c r="J27"/>
      <c r="K27"/>
    </row>
    <row r="28" spans="1:11">
      <c r="A28" s="23">
        <v>22</v>
      </c>
      <c r="B28" s="35">
        <v>13.23</v>
      </c>
      <c r="C28" s="35">
        <v>3.2</v>
      </c>
      <c r="D28" s="6">
        <f t="shared" si="1"/>
        <v>0.96969696969696983</v>
      </c>
      <c r="J28"/>
      <c r="K28"/>
    </row>
    <row r="29" spans="1:11">
      <c r="A29" s="23">
        <v>23</v>
      </c>
      <c r="B29" s="35">
        <v>13.37</v>
      </c>
      <c r="C29" s="35">
        <v>3.31</v>
      </c>
      <c r="D29" s="6">
        <f t="shared" si="1"/>
        <v>1.0030303030303032</v>
      </c>
      <c r="J29"/>
      <c r="K29"/>
    </row>
    <row r="30" spans="1:11">
      <c r="A30" s="23">
        <v>24</v>
      </c>
      <c r="B30" s="35">
        <v>13.25</v>
      </c>
      <c r="C30" s="35">
        <v>3.15</v>
      </c>
      <c r="D30" s="6">
        <f t="shared" si="1"/>
        <v>0.95454545454545459</v>
      </c>
      <c r="J30"/>
      <c r="K30"/>
    </row>
    <row r="31" spans="1:11">
      <c r="A31" s="23">
        <v>25</v>
      </c>
      <c r="B31" s="35">
        <v>13.35</v>
      </c>
      <c r="C31" s="35">
        <v>3.27</v>
      </c>
      <c r="D31" s="6">
        <f t="shared" si="1"/>
        <v>0.99090909090909096</v>
      </c>
      <c r="J31"/>
      <c r="K31"/>
    </row>
    <row r="32" spans="1:11">
      <c r="A32" s="23">
        <v>26</v>
      </c>
      <c r="B32" s="35">
        <v>13.44</v>
      </c>
      <c r="C32" s="35">
        <v>3.24</v>
      </c>
      <c r="D32" s="6">
        <f t="shared" si="1"/>
        <v>0.98181818181818192</v>
      </c>
      <c r="J32"/>
      <c r="K32"/>
    </row>
    <row r="33" spans="1:12">
      <c r="A33" s="23">
        <v>27</v>
      </c>
      <c r="B33" s="35">
        <v>13.3</v>
      </c>
      <c r="C33" s="35">
        <v>3.17</v>
      </c>
      <c r="D33" s="6">
        <f t="shared" si="1"/>
        <v>0.96060606060606069</v>
      </c>
      <c r="J33"/>
      <c r="K33"/>
    </row>
    <row r="34" spans="1:12">
      <c r="A34" s="23">
        <v>28</v>
      </c>
      <c r="B34" s="35">
        <v>13.4</v>
      </c>
      <c r="C34" s="35">
        <v>3.23</v>
      </c>
      <c r="D34" s="6">
        <f t="shared" si="1"/>
        <v>0.97878787878787887</v>
      </c>
      <c r="J34"/>
      <c r="K34"/>
    </row>
    <row r="35" spans="1:12">
      <c r="A35" s="23">
        <v>29</v>
      </c>
      <c r="B35" s="35">
        <v>13.27</v>
      </c>
      <c r="C35" s="35">
        <v>3.17</v>
      </c>
      <c r="D35" s="6">
        <f t="shared" si="1"/>
        <v>0.96060606060606069</v>
      </c>
      <c r="J35"/>
      <c r="K35"/>
    </row>
    <row r="36" spans="1:12">
      <c r="A36" s="23">
        <v>30</v>
      </c>
      <c r="B36" s="35">
        <v>13.25</v>
      </c>
      <c r="C36" s="35">
        <v>3.15</v>
      </c>
      <c r="D36" s="6">
        <f t="shared" si="1"/>
        <v>0.95454545454545459</v>
      </c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IT소재 1공장(디스플레이소재)</vt:lpstr>
      <vt:lpstr>IT소재2공장(CCL)</vt:lpstr>
      <vt:lpstr>IT소재 3공장(PSAA)</vt:lpstr>
      <vt:lpstr>IT소재 6공장(LCD)</vt:lpstr>
      <vt:lpstr>IT소재 7공장(LCD)</vt:lpstr>
      <vt:lpstr>IT소재 8공장(OLED)</vt:lpstr>
      <vt:lpstr>IT소재 9공장(구LED)</vt:lpstr>
      <vt:lpstr>RO필터 1</vt:lpstr>
      <vt:lpstr>RO 필터 2</vt:lpstr>
      <vt:lpstr>RO 필터 창고 1층 분전실</vt:lpstr>
      <vt:lpstr>RO 필터 창고 1층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2024-08-07T06:40:57Z</dcterms:modified>
</cp:coreProperties>
</file>