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1. AS\1. 고정형(ESP,MSB,GSL)\5. 한국원자력연구원 ESP120-12 내부저항 상승_25.09월\"/>
    </mc:Choice>
  </mc:AlternateContent>
  <xr:revisionPtr revIDLastSave="0" documentId="13_ncr:1_{53C1D678-9AD5-4483-B0C1-48B9FCCEF0C4}" xr6:coauthVersionLast="36" xr6:coauthVersionMax="36" xr10:uidLastSave="{00000000-0000-0000-0000-000000000000}"/>
  <bookViews>
    <workbookView xWindow="0" yWindow="0" windowWidth="27615" windowHeight="12570" xr2:uid="{00000000-000D-0000-FFFF-FFFF00000000}"/>
  </bookViews>
  <sheets>
    <sheet name="ESP120 (1조)" sheetId="10" r:id="rId1"/>
    <sheet name="ESP120 (2조)" sheetId="15" r:id="rId2"/>
  </sheets>
  <definedNames>
    <definedName name="_xlnm._FilterDatabase" localSheetId="0" hidden="1">'ESP120 (1조)'!$A$6:$D$46</definedName>
    <definedName name="_xlnm._FilterDatabase" localSheetId="1" hidden="1">'ESP120 (2조)'!$A$6:$D$46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15" l="1"/>
  <c r="D281" i="15"/>
  <c r="D280" i="15"/>
  <c r="D279" i="15"/>
  <c r="D278" i="15"/>
  <c r="D277" i="15"/>
  <c r="D276" i="15"/>
  <c r="D275" i="15"/>
  <c r="D274" i="15"/>
  <c r="D273" i="15"/>
  <c r="D272" i="15"/>
  <c r="D271" i="15"/>
  <c r="D270" i="15"/>
  <c r="D269" i="15"/>
  <c r="D268" i="15"/>
  <c r="D267" i="15"/>
  <c r="D266" i="15"/>
  <c r="D265" i="15"/>
  <c r="D264" i="15"/>
  <c r="D263" i="15"/>
  <c r="D262" i="15"/>
  <c r="D261" i="15"/>
  <c r="D260" i="15"/>
  <c r="D259" i="15"/>
  <c r="D258" i="15"/>
  <c r="D257" i="15"/>
  <c r="D256" i="15"/>
  <c r="D255" i="15"/>
  <c r="D254" i="15"/>
  <c r="D253" i="15"/>
  <c r="D252" i="15"/>
  <c r="D251" i="15"/>
  <c r="D250" i="15"/>
  <c r="D249" i="15"/>
  <c r="D248" i="15"/>
  <c r="D247" i="15"/>
  <c r="D246" i="15"/>
  <c r="D245" i="15"/>
  <c r="D244" i="15"/>
  <c r="D243" i="15"/>
  <c r="D242" i="15"/>
  <c r="D241" i="15"/>
  <c r="D240" i="15"/>
  <c r="D239" i="15"/>
  <c r="D238" i="15"/>
  <c r="D237" i="15"/>
  <c r="D236" i="15"/>
  <c r="D235" i="15"/>
  <c r="D234" i="15"/>
  <c r="D233" i="15"/>
  <c r="D232" i="15"/>
  <c r="D231" i="15"/>
  <c r="D230" i="15"/>
  <c r="D229" i="15"/>
  <c r="D228" i="15"/>
  <c r="D227" i="15"/>
  <c r="D226" i="15"/>
  <c r="D225" i="15"/>
  <c r="D224" i="15"/>
  <c r="D223" i="15"/>
  <c r="D222" i="15"/>
  <c r="D221" i="15"/>
  <c r="D220" i="15"/>
  <c r="D219" i="15"/>
  <c r="D218" i="15"/>
  <c r="D217" i="15"/>
  <c r="D216" i="15"/>
  <c r="D215" i="15"/>
  <c r="D214" i="15"/>
  <c r="D213" i="15"/>
  <c r="D212" i="15"/>
  <c r="D211" i="15"/>
  <c r="D210" i="15"/>
  <c r="D209" i="15"/>
  <c r="D208" i="15"/>
  <c r="D207" i="15"/>
  <c r="D206" i="15"/>
  <c r="D205" i="15"/>
  <c r="D204" i="15"/>
  <c r="D203" i="15"/>
  <c r="D202" i="15"/>
  <c r="D201" i="15"/>
  <c r="D200" i="15"/>
  <c r="D199" i="15"/>
  <c r="D198" i="15"/>
  <c r="D197" i="15"/>
  <c r="D196" i="15"/>
  <c r="D195" i="15"/>
  <c r="D194" i="15"/>
  <c r="D193" i="15"/>
  <c r="D192" i="15"/>
  <c r="D191" i="15"/>
  <c r="D190" i="15"/>
  <c r="D189" i="15"/>
  <c r="D188" i="15"/>
  <c r="D187" i="15"/>
  <c r="D186" i="15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G11" i="15"/>
  <c r="H11" i="15" s="1"/>
  <c r="D11" i="15"/>
  <c r="D10" i="15"/>
  <c r="D9" i="15"/>
  <c r="H8" i="15"/>
  <c r="I8" i="15" s="1"/>
  <c r="G8" i="15"/>
  <c r="D8" i="15"/>
  <c r="H7" i="15"/>
  <c r="I7" i="15" s="1"/>
  <c r="G7" i="15"/>
  <c r="D7" i="15"/>
  <c r="O3" i="15"/>
  <c r="H8" i="10" l="1"/>
  <c r="G11" i="10"/>
  <c r="H11" i="10" l="1"/>
  <c r="H7" i="10" l="1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<sst xmlns="http://schemas.openxmlformats.org/spreadsheetml/2006/main" count="61" uniqueCount="31">
  <si>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</si>
  <si>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</si>
  <si>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</si>
  <si>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</si>
  <si>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</si>
  <si>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</si>
  <si>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</si>
  <si>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</si>
  <si>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</si>
  <si>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</si>
  <si>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</si>
  <si>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</si>
  <si>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</si>
  <si>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</si>
  <si>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</si>
  <si>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</si>
  <si>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</si>
  <si>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</si>
  <si>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</si>
  <si>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</si>
  <si>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</si>
  <si>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</si>
  <si>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</si>
  <si>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AS</t>
    <phoneticPr fontId="2" type="noConversion"/>
  </si>
  <si>
    <t>ESP</t>
    <phoneticPr fontId="2" type="noConversion"/>
  </si>
  <si>
    <t>한국원자력연구원</t>
    <phoneticPr fontId="2" type="noConversion"/>
  </si>
  <si>
    <t>UPS 1조</t>
    <phoneticPr fontId="2" type="noConversion"/>
  </si>
  <si>
    <t>2025.06.09</t>
    <phoneticPr fontId="2" type="noConversion"/>
  </si>
  <si>
    <t>2025.09.30</t>
    <phoneticPr fontId="2" type="noConversion"/>
  </si>
  <si>
    <t>UPS 2조</t>
    <phoneticPr fontId="2" type="noConversion"/>
  </si>
  <si>
    <t>교체후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</si>
</sst>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254002</xdr:colOff>
      <xdr:row>14</xdr:row>
      <xdr:rowOff>105833</xdr:rowOff>
    </xdr:from>
    <xdr:to>
      <xdr:col>7</xdr:col>
      <xdr:colOff>941918</xdr:colOff>
      <xdr:row>20</xdr:row>
      <xdr:rowOff>179793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8245586-C982-46E2-8C3B-05F199AFC8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5376397" y="2296522"/>
          <a:ext cx="1343960" cy="2402416"/>
        </a:xfrm>
        <a:prstGeom prst="rect">
          <a:avLst/>
        </a:prstGeom>
      </xdr:spPr>
    </xdr:pic>
    <xdr:clientData/>
  </xdr:twoCellAnchor>
  <xdr:twoCellAnchor editAs="oneCell">
    <xdr:from>
      <xdr:col>5</xdr:col>
      <xdr:colOff>245235</xdr:colOff>
      <xdr:row>21</xdr:row>
      <xdr:rowOff>114534</xdr:rowOff>
    </xdr:from>
    <xdr:to>
      <xdr:col>7</xdr:col>
      <xdr:colOff>972490</xdr:colOff>
      <xdr:row>27</xdr:row>
      <xdr:rowOff>84667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D36144D-64F7-4557-8715-85E261CD3A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38402" y="4316117"/>
          <a:ext cx="2441755" cy="1240133"/>
        </a:xfrm>
        <a:prstGeom prst="rect">
          <a:avLst/>
        </a:prstGeom>
      </xdr:spPr>
    </xdr:pic>
    <xdr:clientData/>
  </xdr:twoCellAnchor>
  <xdr:twoCellAnchor editAs="oneCell">
    <xdr:from>
      <xdr:col>5</xdr:col>
      <xdr:colOff>266289</xdr:colOff>
      <xdr:row>28</xdr:row>
      <xdr:rowOff>650</xdr:rowOff>
    </xdr:from>
    <xdr:to>
      <xdr:col>7</xdr:col>
      <xdr:colOff>994832</xdr:colOff>
      <xdr:row>35</xdr:row>
      <xdr:rowOff>207903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82955E1-1C50-4ECD-9B83-031CF89153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9551"/>
        <a:stretch/>
      </xdr:blipFill>
      <xdr:spPr>
        <a:xfrm rot="10800000">
          <a:off x="4859456" y="5683900"/>
          <a:ext cx="2443043" cy="16889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83"/>
  <sheetViews>
    <sheetView tabSelected="1" zoomScale="90" zoomScaleNormal="90" workbookViewId="0">
      <selection activeCell="K25" sqref="K2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45930</v>
      </c>
      <c r="B3" s="7" t="s">
        <v>25</v>
      </c>
      <c r="C3" s="7" t="s">
        <v>26</v>
      </c>
      <c r="D3" s="7" t="s">
        <v>23</v>
      </c>
      <c r="E3" s="8" t="s">
        <v>24</v>
      </c>
      <c r="F3" s="9">
        <v>120</v>
      </c>
      <c r="G3" s="27" t="s">
        <v>27</v>
      </c>
      <c r="H3" s="27" t="s">
        <v>28</v>
      </c>
      <c r="I3" s="8">
        <v>3</v>
      </c>
      <c r="J3" s="9">
        <v>30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12.51</v>
      </c>
      <c r="C7" s="22">
        <v>3.06</v>
      </c>
      <c r="D7" s="23">
        <f t="shared" ref="D7:D70" si="0">C7/$I$3</f>
        <v>1.02</v>
      </c>
      <c r="E7" s="2"/>
      <c r="F7" s="24" t="s">
        <v>20</v>
      </c>
      <c r="G7" s="25">
        <f>MAX(B7:B282)</f>
        <v>12.81</v>
      </c>
      <c r="H7" s="25">
        <f>MAX(C7:C282)</f>
        <v>3.07</v>
      </c>
      <c r="I7" s="29">
        <f>H7/$I$3</f>
        <v>1.0233333333333332</v>
      </c>
      <c r="J7"/>
      <c r="K7"/>
    </row>
    <row r="8" spans="1:15" x14ac:dyDescent="0.3">
      <c r="A8" s="21">
        <v>2</v>
      </c>
      <c r="B8" s="22">
        <v>12.49</v>
      </c>
      <c r="C8" s="22">
        <v>3.01</v>
      </c>
      <c r="D8" s="23">
        <f t="shared" si="0"/>
        <v>1.0033333333333332</v>
      </c>
      <c r="E8" s="2"/>
      <c r="F8" s="24" t="s">
        <v>21</v>
      </c>
      <c r="G8" s="25">
        <f>MIN(B7:B282)</f>
        <v>12.49</v>
      </c>
      <c r="H8" s="25">
        <f>MIN(C7:C282)</f>
        <v>2.5099999999999998</v>
      </c>
      <c r="I8" s="29">
        <f>H8/$I$3</f>
        <v>0.83666666666666656</v>
      </c>
      <c r="J8"/>
      <c r="K8"/>
    </row>
    <row r="9" spans="1:15" x14ac:dyDescent="0.3">
      <c r="A9" s="21">
        <v>3</v>
      </c>
      <c r="B9" s="22">
        <v>12.52</v>
      </c>
      <c r="C9" s="22">
        <v>3.06</v>
      </c>
      <c r="D9" s="23">
        <f t="shared" si="0"/>
        <v>1.02</v>
      </c>
      <c r="E9" s="2"/>
      <c r="J9"/>
      <c r="K9"/>
    </row>
    <row r="10" spans="1:15" x14ac:dyDescent="0.3">
      <c r="A10" s="21">
        <v>4</v>
      </c>
      <c r="B10" s="22">
        <v>12.5</v>
      </c>
      <c r="C10" s="22">
        <v>3.07</v>
      </c>
      <c r="D10" s="23">
        <f t="shared" si="0"/>
        <v>1.0233333333333332</v>
      </c>
      <c r="E10" s="2"/>
      <c r="J10"/>
      <c r="K10"/>
      <c r="O10" s="33"/>
    </row>
    <row r="11" spans="1:15" x14ac:dyDescent="0.3">
      <c r="A11" s="21">
        <v>5</v>
      </c>
      <c r="B11" s="22">
        <v>12.6</v>
      </c>
      <c r="C11" s="22">
        <v>3.06</v>
      </c>
      <c r="D11" s="23">
        <f t="shared" si="0"/>
        <v>1.02</v>
      </c>
      <c r="E11" s="2"/>
      <c r="F11" s="24" t="s">
        <v>22</v>
      </c>
      <c r="G11" s="26">
        <f>SUM(B7:B246)</f>
        <v>379.36999999999989</v>
      </c>
      <c r="H11" s="25">
        <f>G11/J3</f>
        <v>12.645666666666664</v>
      </c>
      <c r="J11"/>
      <c r="K11"/>
      <c r="O11" s="33"/>
    </row>
    <row r="12" spans="1:15" x14ac:dyDescent="0.3">
      <c r="A12" s="21">
        <v>6</v>
      </c>
      <c r="B12" s="22">
        <v>12.52</v>
      </c>
      <c r="C12" s="22">
        <v>3.07</v>
      </c>
      <c r="D12" s="23">
        <f t="shared" si="0"/>
        <v>1.0233333333333332</v>
      </c>
      <c r="E12" s="2"/>
      <c r="J12"/>
      <c r="K12"/>
    </row>
    <row r="13" spans="1:15" x14ac:dyDescent="0.3">
      <c r="A13" s="21">
        <v>7</v>
      </c>
      <c r="B13" s="22">
        <v>12.6</v>
      </c>
      <c r="C13" s="22">
        <v>2.94</v>
      </c>
      <c r="D13" s="23">
        <f t="shared" si="0"/>
        <v>0.98</v>
      </c>
      <c r="J13"/>
      <c r="K13"/>
    </row>
    <row r="14" spans="1:15" x14ac:dyDescent="0.3">
      <c r="A14" s="21">
        <v>8</v>
      </c>
      <c r="B14" s="22">
        <v>12.61</v>
      </c>
      <c r="C14" s="22">
        <v>2.91</v>
      </c>
      <c r="D14" s="23">
        <f t="shared" si="0"/>
        <v>0.97000000000000008</v>
      </c>
      <c r="J14"/>
      <c r="K14"/>
    </row>
    <row r="15" spans="1:15" x14ac:dyDescent="0.3">
      <c r="A15" s="21">
        <v>9</v>
      </c>
      <c r="B15" s="22">
        <v>12.52</v>
      </c>
      <c r="C15" s="22">
        <v>2.97</v>
      </c>
      <c r="D15" s="23">
        <f t="shared" si="0"/>
        <v>0.9900000000000001</v>
      </c>
      <c r="J15"/>
      <c r="K15"/>
    </row>
    <row r="16" spans="1:15" x14ac:dyDescent="0.3">
      <c r="A16" s="21">
        <v>10</v>
      </c>
      <c r="B16" s="25">
        <v>12.61</v>
      </c>
      <c r="C16" s="25">
        <v>2.96</v>
      </c>
      <c r="D16" s="23">
        <f t="shared" si="0"/>
        <v>0.98666666666666669</v>
      </c>
      <c r="J16"/>
      <c r="K16"/>
    </row>
    <row r="17" spans="1:17" x14ac:dyDescent="0.3">
      <c r="A17" s="21">
        <v>11</v>
      </c>
      <c r="B17" s="25">
        <v>12.76</v>
      </c>
      <c r="C17" s="25">
        <v>2.5099999999999998</v>
      </c>
      <c r="D17" s="23">
        <f t="shared" si="0"/>
        <v>0.83666666666666656</v>
      </c>
      <c r="J17"/>
      <c r="K17"/>
    </row>
    <row r="18" spans="1:17" x14ac:dyDescent="0.3">
      <c r="A18" s="21">
        <v>12</v>
      </c>
      <c r="B18" s="25">
        <v>12.61</v>
      </c>
      <c r="C18" s="25">
        <v>2.98</v>
      </c>
      <c r="D18" s="23">
        <f t="shared" si="0"/>
        <v>0.99333333333333329</v>
      </c>
      <c r="F18"/>
      <c r="G18"/>
      <c r="H18"/>
      <c r="I18"/>
      <c r="J18"/>
      <c r="K18"/>
    </row>
    <row r="19" spans="1:17" x14ac:dyDescent="0.3">
      <c r="A19" s="21">
        <v>13</v>
      </c>
      <c r="B19" s="25">
        <v>12.54</v>
      </c>
      <c r="C19" s="25">
        <v>3</v>
      </c>
      <c r="D19" s="23">
        <f t="shared" si="0"/>
        <v>1</v>
      </c>
      <c r="F19"/>
      <c r="G19"/>
      <c r="H19"/>
      <c r="I19"/>
      <c r="J19"/>
      <c r="K19"/>
    </row>
    <row r="20" spans="1:17" x14ac:dyDescent="0.3">
      <c r="A20" s="21">
        <v>14</v>
      </c>
      <c r="B20" s="25">
        <v>12.52</v>
      </c>
      <c r="C20" s="25">
        <v>3.01</v>
      </c>
      <c r="D20" s="23">
        <f t="shared" si="0"/>
        <v>1.0033333333333332</v>
      </c>
      <c r="F20"/>
      <c r="G20"/>
      <c r="H20"/>
      <c r="I20"/>
      <c r="J20"/>
      <c r="K20"/>
    </row>
    <row r="21" spans="1:17" x14ac:dyDescent="0.3">
      <c r="A21" s="21">
        <v>15</v>
      </c>
      <c r="B21" s="25">
        <v>12.61</v>
      </c>
      <c r="C21" s="25">
        <v>3.03</v>
      </c>
      <c r="D21" s="23">
        <f t="shared" si="0"/>
        <v>1.01</v>
      </c>
      <c r="E21" s="28"/>
      <c r="F21"/>
      <c r="G21"/>
      <c r="H21"/>
      <c r="I21"/>
      <c r="J21"/>
      <c r="K21"/>
    </row>
    <row r="22" spans="1:17" x14ac:dyDescent="0.3">
      <c r="A22" s="21">
        <v>16</v>
      </c>
      <c r="B22" s="25">
        <v>12.6</v>
      </c>
      <c r="C22" s="25">
        <v>2.98</v>
      </c>
      <c r="D22" s="23">
        <f t="shared" si="0"/>
        <v>0.99333333333333329</v>
      </c>
      <c r="F22"/>
      <c r="G22"/>
      <c r="H22"/>
      <c r="I22"/>
      <c r="J22"/>
      <c r="K22"/>
      <c r="P22" s="34"/>
      <c r="Q22" s="34"/>
    </row>
    <row r="23" spans="1:17" x14ac:dyDescent="0.3">
      <c r="A23" s="21">
        <v>17</v>
      </c>
      <c r="B23" s="25">
        <v>12.81</v>
      </c>
      <c r="C23" s="25">
        <v>2.95</v>
      </c>
      <c r="D23" s="23">
        <f t="shared" si="0"/>
        <v>0.98333333333333339</v>
      </c>
      <c r="J23"/>
      <c r="K23"/>
    </row>
    <row r="24" spans="1:17" x14ac:dyDescent="0.3">
      <c r="A24" s="21">
        <v>18</v>
      </c>
      <c r="B24" s="25">
        <v>12.81</v>
      </c>
      <c r="C24" s="25">
        <v>2.96</v>
      </c>
      <c r="D24" s="23">
        <f t="shared" si="0"/>
        <v>0.98666666666666669</v>
      </c>
      <c r="J24"/>
      <c r="K24"/>
    </row>
    <row r="25" spans="1:17" x14ac:dyDescent="0.3">
      <c r="A25" s="21">
        <v>19</v>
      </c>
      <c r="B25" s="25">
        <v>12.77</v>
      </c>
      <c r="C25" s="25">
        <v>2.81</v>
      </c>
      <c r="D25" s="23">
        <f t="shared" si="0"/>
        <v>0.93666666666666665</v>
      </c>
      <c r="J25"/>
      <c r="K25"/>
    </row>
    <row r="26" spans="1:17" x14ac:dyDescent="0.3">
      <c r="A26" s="21">
        <v>20</v>
      </c>
      <c r="B26" s="25">
        <v>12.78</v>
      </c>
      <c r="C26" s="25">
        <v>2.86</v>
      </c>
      <c r="D26" s="23">
        <f t="shared" si="0"/>
        <v>0.95333333333333325</v>
      </c>
      <c r="J26"/>
      <c r="K26"/>
    </row>
    <row r="27" spans="1:17" x14ac:dyDescent="0.3">
      <c r="A27" s="21">
        <v>21</v>
      </c>
      <c r="B27" s="25">
        <v>12.59</v>
      </c>
      <c r="C27" s="25">
        <v>3.01</v>
      </c>
      <c r="D27" s="23">
        <f t="shared" si="0"/>
        <v>1.0033333333333332</v>
      </c>
      <c r="J27"/>
      <c r="K27"/>
    </row>
    <row r="28" spans="1:17" x14ac:dyDescent="0.3">
      <c r="A28" s="21">
        <v>22</v>
      </c>
      <c r="B28" s="25">
        <v>12.81</v>
      </c>
      <c r="C28" s="25">
        <v>2.94</v>
      </c>
      <c r="D28" s="23">
        <f t="shared" si="0"/>
        <v>0.98</v>
      </c>
      <c r="J28"/>
      <c r="K28"/>
    </row>
    <row r="29" spans="1:17" x14ac:dyDescent="0.3">
      <c r="A29" s="21">
        <v>23</v>
      </c>
      <c r="B29" s="25">
        <v>12.5</v>
      </c>
      <c r="C29" s="25">
        <v>2.99</v>
      </c>
      <c r="D29" s="23">
        <f t="shared" si="0"/>
        <v>0.9966666666666667</v>
      </c>
      <c r="J29"/>
      <c r="K29"/>
    </row>
    <row r="30" spans="1:17" x14ac:dyDescent="0.3">
      <c r="A30" s="21">
        <v>24</v>
      </c>
      <c r="B30" s="25">
        <v>12.51</v>
      </c>
      <c r="C30" s="25">
        <v>3.03</v>
      </c>
      <c r="D30" s="23">
        <f t="shared" si="0"/>
        <v>1.01</v>
      </c>
      <c r="J30"/>
      <c r="K30"/>
    </row>
    <row r="31" spans="1:17" x14ac:dyDescent="0.3">
      <c r="A31" s="21">
        <v>25</v>
      </c>
      <c r="B31" s="25">
        <v>12.77</v>
      </c>
      <c r="C31" s="25">
        <v>2.89</v>
      </c>
      <c r="D31" s="23">
        <f t="shared" si="0"/>
        <v>0.96333333333333337</v>
      </c>
      <c r="E31" s="1" t="s">
        <v>30</v>
      </c>
      <c r="J31"/>
      <c r="K31"/>
    </row>
    <row r="32" spans="1:17" x14ac:dyDescent="0.3">
      <c r="A32" s="21">
        <v>26</v>
      </c>
      <c r="B32" s="25">
        <v>12.78</v>
      </c>
      <c r="C32" s="25">
        <v>2.86</v>
      </c>
      <c r="D32" s="23">
        <f t="shared" si="0"/>
        <v>0.95333333333333325</v>
      </c>
      <c r="J32"/>
      <c r="K32"/>
    </row>
    <row r="33" spans="1:11" x14ac:dyDescent="0.3">
      <c r="A33" s="21">
        <v>27</v>
      </c>
      <c r="B33" s="25">
        <v>12.78</v>
      </c>
      <c r="C33" s="25">
        <v>2.86</v>
      </c>
      <c r="D33" s="23">
        <f t="shared" si="0"/>
        <v>0.95333333333333325</v>
      </c>
      <c r="J33"/>
      <c r="K33"/>
    </row>
    <row r="34" spans="1:11" x14ac:dyDescent="0.3">
      <c r="A34" s="21">
        <v>28</v>
      </c>
      <c r="B34" s="25">
        <v>12.79</v>
      </c>
      <c r="C34" s="25">
        <v>2.87</v>
      </c>
      <c r="D34" s="23">
        <f t="shared" si="0"/>
        <v>0.95666666666666667</v>
      </c>
      <c r="J34"/>
      <c r="K34"/>
    </row>
    <row r="35" spans="1:11" x14ac:dyDescent="0.3">
      <c r="A35" s="21">
        <v>29</v>
      </c>
      <c r="B35" s="25">
        <v>12.77</v>
      </c>
      <c r="C35" s="25">
        <v>2.91</v>
      </c>
      <c r="D35" s="23">
        <f t="shared" si="0"/>
        <v>0.97000000000000008</v>
      </c>
      <c r="J35"/>
      <c r="K35"/>
    </row>
    <row r="36" spans="1:11" x14ac:dyDescent="0.3">
      <c r="A36" s="21">
        <v>30</v>
      </c>
      <c r="B36" s="25">
        <v>12.78</v>
      </c>
      <c r="C36" s="25">
        <v>2.84</v>
      </c>
      <c r="D36" s="23">
        <f t="shared" si="0"/>
        <v>0.94666666666666666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ref="D187:D250" si="3">C187/$I$3</f>
        <v>0</v>
      </c>
    </row>
    <row r="188" spans="1:4" hidden="1" x14ac:dyDescent="0.3">
      <c r="A188" s="21">
        <v>182</v>
      </c>
      <c r="B188" s="25"/>
      <c r="C188" s="25"/>
      <c r="D188" s="23">
        <f t="shared" si="3"/>
        <v>0</v>
      </c>
    </row>
    <row r="189" spans="1:4" hidden="1" x14ac:dyDescent="0.3">
      <c r="A189" s="21">
        <v>183</v>
      </c>
      <c r="B189" s="25"/>
      <c r="C189" s="25"/>
      <c r="D189" s="23">
        <f t="shared" si="3"/>
        <v>0</v>
      </c>
    </row>
    <row r="190" spans="1:4" hidden="1" x14ac:dyDescent="0.3">
      <c r="A190" s="21">
        <v>184</v>
      </c>
      <c r="B190" s="25"/>
      <c r="C190" s="25"/>
      <c r="D190" s="23">
        <f t="shared" si="3"/>
        <v>0</v>
      </c>
    </row>
    <row r="191" spans="1:4" hidden="1" x14ac:dyDescent="0.3">
      <c r="A191" s="21">
        <v>185</v>
      </c>
      <c r="B191" s="25"/>
      <c r="C191" s="25"/>
      <c r="D191" s="23">
        <f t="shared" si="3"/>
        <v>0</v>
      </c>
    </row>
    <row r="192" spans="1:4" hidden="1" x14ac:dyDescent="0.3">
      <c r="A192" s="21">
        <v>186</v>
      </c>
      <c r="B192" s="25"/>
      <c r="C192" s="25"/>
      <c r="D192" s="23">
        <f t="shared" si="3"/>
        <v>0</v>
      </c>
    </row>
    <row r="193" spans="1:4" hidden="1" x14ac:dyDescent="0.3">
      <c r="A193" s="21">
        <v>187</v>
      </c>
      <c r="B193" s="25"/>
      <c r="C193" s="25"/>
      <c r="D193" s="23">
        <f t="shared" si="3"/>
        <v>0</v>
      </c>
    </row>
    <row r="194" spans="1:4" hidden="1" x14ac:dyDescent="0.3">
      <c r="A194" s="21">
        <v>188</v>
      </c>
      <c r="B194" s="25"/>
      <c r="C194" s="25"/>
      <c r="D194" s="23">
        <f t="shared" si="3"/>
        <v>0</v>
      </c>
    </row>
    <row r="195" spans="1:4" hidden="1" x14ac:dyDescent="0.3">
      <c r="A195" s="21">
        <v>189</v>
      </c>
      <c r="B195" s="25"/>
      <c r="C195" s="25"/>
      <c r="D195" s="23">
        <f t="shared" si="3"/>
        <v>0</v>
      </c>
    </row>
    <row r="196" spans="1:4" hidden="1" x14ac:dyDescent="0.3">
      <c r="A196" s="21">
        <v>190</v>
      </c>
      <c r="B196" s="25"/>
      <c r="C196" s="25"/>
      <c r="D196" s="23">
        <f t="shared" si="3"/>
        <v>0</v>
      </c>
    </row>
    <row r="197" spans="1:4" hidden="1" x14ac:dyDescent="0.3">
      <c r="A197" s="21">
        <v>191</v>
      </c>
      <c r="B197" s="25"/>
      <c r="C197" s="25"/>
      <c r="D197" s="23">
        <f t="shared" si="3"/>
        <v>0</v>
      </c>
    </row>
    <row r="198" spans="1:4" hidden="1" x14ac:dyDescent="0.3">
      <c r="A198" s="21">
        <v>192</v>
      </c>
      <c r="B198" s="25"/>
      <c r="C198" s="25"/>
      <c r="D198" s="23">
        <f t="shared" si="3"/>
        <v>0</v>
      </c>
    </row>
    <row r="199" spans="1:4" hidden="1" x14ac:dyDescent="0.3">
      <c r="A199" s="21">
        <v>193</v>
      </c>
      <c r="B199" s="25"/>
      <c r="C199" s="25"/>
      <c r="D199" s="23">
        <f t="shared" si="3"/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ref="D251:D282" si="4">C251/$I$3</f>
        <v>0</v>
      </c>
    </row>
    <row r="252" spans="1:4" hidden="1" x14ac:dyDescent="0.3">
      <c r="A252" s="21">
        <v>246</v>
      </c>
      <c r="B252" s="25"/>
      <c r="C252" s="25"/>
      <c r="D252" s="23">
        <f t="shared" si="4"/>
        <v>0</v>
      </c>
    </row>
    <row r="253" spans="1:4" hidden="1" x14ac:dyDescent="0.3">
      <c r="A253" s="21">
        <v>247</v>
      </c>
      <c r="B253" s="25"/>
      <c r="C253" s="25"/>
      <c r="D253" s="23">
        <f t="shared" si="4"/>
        <v>0</v>
      </c>
    </row>
    <row r="254" spans="1:4" hidden="1" x14ac:dyDescent="0.3">
      <c r="A254" s="21">
        <v>248</v>
      </c>
      <c r="B254" s="25"/>
      <c r="C254" s="25"/>
      <c r="D254" s="23">
        <f t="shared" si="4"/>
        <v>0</v>
      </c>
    </row>
    <row r="255" spans="1:4" hidden="1" x14ac:dyDescent="0.3">
      <c r="A255" s="21">
        <v>249</v>
      </c>
      <c r="B255" s="25"/>
      <c r="C255" s="25"/>
      <c r="D255" s="23">
        <f t="shared" si="4"/>
        <v>0</v>
      </c>
    </row>
    <row r="256" spans="1:4" hidden="1" x14ac:dyDescent="0.3">
      <c r="A256" s="21">
        <v>250</v>
      </c>
      <c r="B256" s="25"/>
      <c r="C256" s="25"/>
      <c r="D256" s="23">
        <f t="shared" si="4"/>
        <v>0</v>
      </c>
    </row>
    <row r="257" spans="1:4" hidden="1" x14ac:dyDescent="0.3">
      <c r="A257" s="21">
        <v>251</v>
      </c>
      <c r="B257" s="25"/>
      <c r="C257" s="25"/>
      <c r="D257" s="23">
        <f t="shared" si="4"/>
        <v>0</v>
      </c>
    </row>
    <row r="258" spans="1:4" hidden="1" x14ac:dyDescent="0.3">
      <c r="A258" s="21">
        <v>252</v>
      </c>
      <c r="B258" s="25"/>
      <c r="C258" s="25"/>
      <c r="D258" s="23">
        <f t="shared" si="4"/>
        <v>0</v>
      </c>
    </row>
    <row r="259" spans="1:4" hidden="1" x14ac:dyDescent="0.3">
      <c r="A259" s="21">
        <v>253</v>
      </c>
      <c r="B259" s="25"/>
      <c r="C259" s="25"/>
      <c r="D259" s="23">
        <f t="shared" si="4"/>
        <v>0</v>
      </c>
    </row>
    <row r="260" spans="1:4" hidden="1" x14ac:dyDescent="0.3">
      <c r="A260" s="21">
        <v>254</v>
      </c>
      <c r="B260" s="25"/>
      <c r="C260" s="25"/>
      <c r="D260" s="23">
        <f t="shared" si="4"/>
        <v>0</v>
      </c>
    </row>
    <row r="261" spans="1:4" hidden="1" x14ac:dyDescent="0.3">
      <c r="A261" s="21">
        <v>255</v>
      </c>
      <c r="B261" s="25"/>
      <c r="C261" s="25"/>
      <c r="D261" s="23">
        <f t="shared" si="4"/>
        <v>0</v>
      </c>
    </row>
    <row r="262" spans="1:4" hidden="1" x14ac:dyDescent="0.3">
      <c r="A262" s="21">
        <v>256</v>
      </c>
      <c r="B262" s="25"/>
      <c r="C262" s="25"/>
      <c r="D262" s="23">
        <f t="shared" si="4"/>
        <v>0</v>
      </c>
    </row>
    <row r="263" spans="1:4" hidden="1" x14ac:dyDescent="0.3">
      <c r="A263" s="21">
        <v>257</v>
      </c>
      <c r="B263" s="25"/>
      <c r="C263" s="25"/>
      <c r="D263" s="23">
        <f t="shared" si="4"/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  <row r="283" spans="1:4" hidden="1" x14ac:dyDescent="0.3"/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4FC3B-A0C8-4509-967F-8593C501265D}">
  <dimension ref="A1:O283"/>
  <sheetViews>
    <sheetView zoomScale="90" zoomScaleNormal="90" workbookViewId="0">
      <selection activeCell="J31" sqref="J3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45930</v>
      </c>
      <c r="B3" s="7" t="s">
        <v>25</v>
      </c>
      <c r="C3" s="7" t="s">
        <v>29</v>
      </c>
      <c r="D3" s="7" t="s">
        <v>23</v>
      </c>
      <c r="E3" s="8" t="s">
        <v>24</v>
      </c>
      <c r="F3" s="9">
        <v>120</v>
      </c>
      <c r="G3" s="27" t="s">
        <v>27</v>
      </c>
      <c r="H3" s="27" t="s">
        <v>28</v>
      </c>
      <c r="I3" s="8">
        <v>3</v>
      </c>
      <c r="J3" s="9">
        <v>30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12.5</v>
      </c>
      <c r="C7" s="22">
        <v>3.02</v>
      </c>
      <c r="D7" s="23">
        <f t="shared" ref="D7:D70" si="0">C7/$I$3</f>
        <v>1.0066666666666666</v>
      </c>
      <c r="E7" s="2"/>
      <c r="F7" s="24" t="s">
        <v>20</v>
      </c>
      <c r="G7" s="25">
        <f>MAX(B7:B282)</f>
        <v>12.8</v>
      </c>
      <c r="H7" s="25">
        <f>MAX(C7:C282)</f>
        <v>3.05</v>
      </c>
      <c r="I7" s="29">
        <f>H7/$I$3</f>
        <v>1.0166666666666666</v>
      </c>
      <c r="J7"/>
      <c r="K7"/>
    </row>
    <row r="8" spans="1:15" x14ac:dyDescent="0.3">
      <c r="A8" s="21">
        <v>2</v>
      </c>
      <c r="B8" s="22">
        <v>12.52</v>
      </c>
      <c r="C8" s="22">
        <v>3.01</v>
      </c>
      <c r="D8" s="23">
        <f t="shared" si="0"/>
        <v>1.0033333333333332</v>
      </c>
      <c r="E8" s="2"/>
      <c r="F8" s="24" t="s">
        <v>21</v>
      </c>
      <c r="G8" s="25">
        <f>MIN(B7:B282)</f>
        <v>12.48</v>
      </c>
      <c r="H8" s="25">
        <f>MIN(C7:C282)</f>
        <v>2.83</v>
      </c>
      <c r="I8" s="29">
        <f>H8/$I$3</f>
        <v>0.94333333333333336</v>
      </c>
      <c r="J8"/>
      <c r="K8"/>
    </row>
    <row r="9" spans="1:15" x14ac:dyDescent="0.3">
      <c r="A9" s="21">
        <v>3</v>
      </c>
      <c r="B9" s="22">
        <v>12.59</v>
      </c>
      <c r="C9" s="22">
        <v>3.02</v>
      </c>
      <c r="D9" s="23">
        <f t="shared" si="0"/>
        <v>1.0066666666666666</v>
      </c>
      <c r="E9" s="2"/>
      <c r="J9"/>
      <c r="K9"/>
    </row>
    <row r="10" spans="1:15" x14ac:dyDescent="0.3">
      <c r="A10" s="21">
        <v>4</v>
      </c>
      <c r="B10" s="22">
        <v>12.52</v>
      </c>
      <c r="C10" s="22">
        <v>3.05</v>
      </c>
      <c r="D10" s="23">
        <f t="shared" si="0"/>
        <v>1.0166666666666666</v>
      </c>
      <c r="E10" s="2"/>
      <c r="J10"/>
      <c r="K10"/>
      <c r="O10" s="33"/>
    </row>
    <row r="11" spans="1:15" x14ac:dyDescent="0.3">
      <c r="A11" s="21">
        <v>5</v>
      </c>
      <c r="B11" s="22">
        <v>12.61</v>
      </c>
      <c r="C11" s="22">
        <v>2.99</v>
      </c>
      <c r="D11" s="23">
        <f t="shared" si="0"/>
        <v>0.9966666666666667</v>
      </c>
      <c r="E11" s="2"/>
      <c r="F11" s="24" t="s">
        <v>22</v>
      </c>
      <c r="G11" s="26">
        <f>SUM(B7:B246)</f>
        <v>379.00999999999993</v>
      </c>
      <c r="H11" s="25">
        <f>G11/J3</f>
        <v>12.633666666666665</v>
      </c>
      <c r="J11"/>
      <c r="K11"/>
      <c r="O11" s="33"/>
    </row>
    <row r="12" spans="1:15" x14ac:dyDescent="0.3">
      <c r="A12" s="21">
        <v>6</v>
      </c>
      <c r="B12" s="22">
        <v>12.49</v>
      </c>
      <c r="C12" s="22">
        <v>3.03</v>
      </c>
      <c r="D12" s="23">
        <f t="shared" si="0"/>
        <v>1.01</v>
      </c>
      <c r="E12" s="2"/>
      <c r="J12"/>
      <c r="K12"/>
    </row>
    <row r="13" spans="1:15" x14ac:dyDescent="0.3">
      <c r="A13" s="21">
        <v>7</v>
      </c>
      <c r="B13" s="22">
        <v>12.49</v>
      </c>
      <c r="C13" s="22">
        <v>3.02</v>
      </c>
      <c r="D13" s="23">
        <f t="shared" si="0"/>
        <v>1.0066666666666666</v>
      </c>
      <c r="J13"/>
      <c r="K13"/>
    </row>
    <row r="14" spans="1:15" x14ac:dyDescent="0.3">
      <c r="A14" s="21">
        <v>8</v>
      </c>
      <c r="B14" s="22">
        <v>12.51</v>
      </c>
      <c r="C14" s="22">
        <v>3</v>
      </c>
      <c r="D14" s="23">
        <f t="shared" si="0"/>
        <v>1</v>
      </c>
      <c r="J14"/>
      <c r="K14"/>
    </row>
    <row r="15" spans="1:15" x14ac:dyDescent="0.3">
      <c r="A15" s="21">
        <v>9</v>
      </c>
      <c r="B15" s="22">
        <v>12.48</v>
      </c>
      <c r="C15" s="22">
        <v>3.04</v>
      </c>
      <c r="D15" s="23">
        <f t="shared" si="0"/>
        <v>1.0133333333333334</v>
      </c>
      <c r="J15"/>
      <c r="K15"/>
    </row>
    <row r="16" spans="1:15" x14ac:dyDescent="0.3">
      <c r="A16" s="21">
        <v>10</v>
      </c>
      <c r="B16" s="25">
        <v>12.61</v>
      </c>
      <c r="C16" s="25">
        <v>2.98</v>
      </c>
      <c r="D16" s="23">
        <f t="shared" si="0"/>
        <v>0.99333333333333329</v>
      </c>
      <c r="J16"/>
      <c r="K16"/>
    </row>
    <row r="17" spans="1:11" x14ac:dyDescent="0.3">
      <c r="A17" s="21">
        <v>11</v>
      </c>
      <c r="B17" s="25">
        <v>12.61</v>
      </c>
      <c r="C17" s="25">
        <v>2.96</v>
      </c>
      <c r="D17" s="23">
        <f t="shared" si="0"/>
        <v>0.98666666666666669</v>
      </c>
      <c r="J17"/>
      <c r="K17"/>
    </row>
    <row r="18" spans="1:11" x14ac:dyDescent="0.3">
      <c r="A18" s="21">
        <v>12</v>
      </c>
      <c r="B18" s="25">
        <v>12.61</v>
      </c>
      <c r="C18" s="25">
        <v>2.95</v>
      </c>
      <c r="D18" s="23">
        <f t="shared" si="0"/>
        <v>0.98333333333333339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12.59</v>
      </c>
      <c r="C19" s="25">
        <v>2.93</v>
      </c>
      <c r="D19" s="23">
        <f t="shared" si="0"/>
        <v>0.97666666666666668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12.8</v>
      </c>
      <c r="C20" s="25">
        <v>2.91</v>
      </c>
      <c r="D20" s="23">
        <f t="shared" si="0"/>
        <v>0.97000000000000008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12.6</v>
      </c>
      <c r="C21" s="25">
        <v>2.97</v>
      </c>
      <c r="D21" s="23">
        <f t="shared" si="0"/>
        <v>0.9900000000000001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5">
        <v>12.61</v>
      </c>
      <c r="C22" s="25">
        <v>3</v>
      </c>
      <c r="D22" s="23">
        <f t="shared" si="0"/>
        <v>1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12.6</v>
      </c>
      <c r="C23" s="25">
        <v>2.97</v>
      </c>
      <c r="D23" s="23">
        <f t="shared" si="0"/>
        <v>0.9900000000000001</v>
      </c>
      <c r="J23"/>
      <c r="K23"/>
    </row>
    <row r="24" spans="1:11" x14ac:dyDescent="0.3">
      <c r="A24" s="21">
        <v>18</v>
      </c>
      <c r="B24" s="25">
        <v>12.59</v>
      </c>
      <c r="C24" s="25">
        <v>3</v>
      </c>
      <c r="D24" s="23">
        <f t="shared" si="0"/>
        <v>1</v>
      </c>
      <c r="J24"/>
      <c r="K24"/>
    </row>
    <row r="25" spans="1:11" x14ac:dyDescent="0.3">
      <c r="A25" s="21">
        <v>19</v>
      </c>
      <c r="B25" s="25">
        <v>12.6</v>
      </c>
      <c r="C25" s="25">
        <v>2.94</v>
      </c>
      <c r="D25" s="23">
        <f t="shared" si="0"/>
        <v>0.98</v>
      </c>
      <c r="J25"/>
      <c r="K25"/>
    </row>
    <row r="26" spans="1:11" x14ac:dyDescent="0.3">
      <c r="A26" s="21">
        <v>20</v>
      </c>
      <c r="B26" s="25">
        <v>12.61</v>
      </c>
      <c r="C26" s="25">
        <v>2.99</v>
      </c>
      <c r="D26" s="23">
        <f t="shared" si="0"/>
        <v>0.9966666666666667</v>
      </c>
      <c r="J26"/>
      <c r="K26"/>
    </row>
    <row r="27" spans="1:11" x14ac:dyDescent="0.3">
      <c r="A27" s="21">
        <v>21</v>
      </c>
      <c r="B27" s="25">
        <v>12.6</v>
      </c>
      <c r="C27" s="25">
        <v>2.99</v>
      </c>
      <c r="D27" s="23">
        <f t="shared" si="0"/>
        <v>0.9966666666666667</v>
      </c>
      <c r="J27"/>
      <c r="K27"/>
    </row>
    <row r="28" spans="1:11" x14ac:dyDescent="0.3">
      <c r="A28" s="21">
        <v>22</v>
      </c>
      <c r="B28" s="25">
        <v>12.8</v>
      </c>
      <c r="C28" s="25">
        <v>2.91</v>
      </c>
      <c r="D28" s="23">
        <f t="shared" si="0"/>
        <v>0.97000000000000008</v>
      </c>
      <c r="J28"/>
      <c r="K28"/>
    </row>
    <row r="29" spans="1:11" x14ac:dyDescent="0.3">
      <c r="A29" s="21">
        <v>23</v>
      </c>
      <c r="B29" s="25">
        <v>12.59</v>
      </c>
      <c r="C29" s="25">
        <v>2.94</v>
      </c>
      <c r="D29" s="23">
        <f t="shared" si="0"/>
        <v>0.98</v>
      </c>
      <c r="J29"/>
      <c r="K29"/>
    </row>
    <row r="30" spans="1:11" x14ac:dyDescent="0.3">
      <c r="A30" s="21">
        <v>24</v>
      </c>
      <c r="B30" s="25">
        <v>12.78</v>
      </c>
      <c r="C30" s="25">
        <v>2.86</v>
      </c>
      <c r="D30" s="23">
        <f t="shared" si="0"/>
        <v>0.95333333333333325</v>
      </c>
      <c r="J30"/>
      <c r="K30"/>
    </row>
    <row r="31" spans="1:11" x14ac:dyDescent="0.3">
      <c r="A31" s="21">
        <v>25</v>
      </c>
      <c r="B31" s="25">
        <v>12.78</v>
      </c>
      <c r="C31" s="25">
        <v>2.83</v>
      </c>
      <c r="D31" s="23">
        <f t="shared" si="0"/>
        <v>0.94333333333333336</v>
      </c>
      <c r="J31"/>
      <c r="K31"/>
    </row>
    <row r="32" spans="1:11" x14ac:dyDescent="0.3">
      <c r="A32" s="21">
        <v>26</v>
      </c>
      <c r="B32" s="25">
        <v>12.79</v>
      </c>
      <c r="C32" s="25">
        <v>2.87</v>
      </c>
      <c r="D32" s="23">
        <f t="shared" si="0"/>
        <v>0.95666666666666667</v>
      </c>
      <c r="J32"/>
      <c r="K32"/>
    </row>
    <row r="33" spans="1:11" x14ac:dyDescent="0.3">
      <c r="A33" s="21">
        <v>27</v>
      </c>
      <c r="B33" s="25">
        <v>12.78</v>
      </c>
      <c r="C33" s="25">
        <v>2.87</v>
      </c>
      <c r="D33" s="23">
        <f t="shared" si="0"/>
        <v>0.95666666666666667</v>
      </c>
      <c r="J33"/>
      <c r="K33"/>
    </row>
    <row r="34" spans="1:11" x14ac:dyDescent="0.3">
      <c r="A34" s="21">
        <v>28</v>
      </c>
      <c r="B34" s="25">
        <v>12.78</v>
      </c>
      <c r="C34" s="25">
        <v>2.84</v>
      </c>
      <c r="D34" s="23">
        <f t="shared" si="0"/>
        <v>0.94666666666666666</v>
      </c>
      <c r="J34"/>
      <c r="K34"/>
    </row>
    <row r="35" spans="1:11" x14ac:dyDescent="0.3">
      <c r="A35" s="21">
        <v>29</v>
      </c>
      <c r="B35" s="25">
        <v>12.78</v>
      </c>
      <c r="C35" s="25">
        <v>2.8889999999999998</v>
      </c>
      <c r="D35" s="23">
        <f t="shared" si="0"/>
        <v>0.96299999999999997</v>
      </c>
      <c r="J35"/>
      <c r="K35"/>
    </row>
    <row r="36" spans="1:11" x14ac:dyDescent="0.3">
      <c r="A36" s="21">
        <v>30</v>
      </c>
      <c r="B36" s="25">
        <v>12.79</v>
      </c>
      <c r="C36" s="25">
        <v>2.87</v>
      </c>
      <c r="D36" s="23">
        <f t="shared" si="0"/>
        <v>0.95666666666666667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94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  <row r="283" spans="1:4" hidden="1" x14ac:dyDescent="0.3"/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ESP120 (1조)</vt:lpstr>
      <vt:lpstr>ESP120 (2조)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2025-10-01T01:45:09Z</dcterms:modified>
</cp:coreProperties>
</file>