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1월\250107 양산물류센터\"/>
    </mc:Choice>
  </mc:AlternateContent>
  <xr:revisionPtr revIDLastSave="0" documentId="13_ncr:1_{93625EE7-85F5-4F3D-9A58-AF97CE96FE96}" xr6:coauthVersionLast="36" xr6:coauthVersionMax="36" xr10:uidLastSave="{00000000-0000-0000-0000-000000000000}"/>
  <bookViews>
    <workbookView xWindow="0" yWindow="0" windowWidth="28800" windowHeight="10836" activeTab="1" xr2:uid="{00000000-000D-0000-FFFF-FFFF00000000}"/>
  </bookViews>
  <sheets>
    <sheet name="UPS" sheetId="16" r:id="rId1"/>
    <sheet name="수배전용" sheetId="13" r:id="rId2"/>
    <sheet name="발전기 시동용" sheetId="15" r:id="rId3"/>
  </sheets>
  <definedNames>
    <definedName name="_xlnm._FilterDatabase" localSheetId="0" hidden="1">UPS!$A$3:$I$24</definedName>
    <definedName name="_xlnm._FilterDatabase" localSheetId="2" hidden="1">'발전기 시동용'!$A$3:$I$5</definedName>
    <definedName name="_xlnm._FilterDatabase" localSheetId="1" hidden="1">수배전용!$A$3:$I$12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13" i="13" l="1"/>
  <c r="E13" i="13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35" i="16" s="1"/>
  <c r="I20" i="16"/>
  <c r="I21" i="16"/>
  <c r="I34" i="16" s="1"/>
  <c r="I22" i="16"/>
  <c r="I23" i="16"/>
  <c r="I24" i="16"/>
  <c r="I25" i="16"/>
  <c r="I26" i="16"/>
  <c r="I27" i="16"/>
  <c r="I28" i="16"/>
  <c r="I29" i="16"/>
  <c r="I30" i="16"/>
  <c r="I31" i="16"/>
  <c r="I32" i="16"/>
  <c r="I33" i="16"/>
  <c r="I4" i="16"/>
  <c r="F36" i="16"/>
  <c r="F35" i="16"/>
  <c r="F34" i="16"/>
  <c r="E36" i="16"/>
  <c r="E34" i="16"/>
  <c r="E35" i="16"/>
  <c r="I36" i="16" l="1"/>
  <c r="F8" i="15" l="1"/>
  <c r="E8" i="15"/>
  <c r="F7" i="15"/>
  <c r="E7" i="15"/>
  <c r="F6" i="15"/>
  <c r="E6" i="15"/>
  <c r="I5" i="15"/>
  <c r="I4" i="15"/>
  <c r="I8" i="15" l="1"/>
  <c r="I6" i="15"/>
  <c r="I7" i="15"/>
  <c r="F15" i="13"/>
  <c r="F14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<sst xmlns="http://schemas.openxmlformats.org/spreadsheetml/2006/main" count="151" uniqueCount="39">
  <si>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</si>
  <si>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</si>
  <si>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</si>
  <si>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</si>
  <si>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</si>
  <si>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</si>
  <si>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</si>
  <si>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</si>
  <si>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</si>
  <si>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</si>
  <si>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</si>
  <si>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</si>
  <si>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</si>
  <si>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</si>
  <si>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</si>
  <si>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</si>
  <si>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</si>
  <si>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</si>
  <si>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BS</t>
    <phoneticPr fontId="19" type="noConversion"/>
  </si>
  <si>
    <t>BS</t>
    <phoneticPr fontId="19" type="noConversion"/>
  </si>
  <si>
    <t>발전기 시동용</t>
    <phoneticPr fontId="19" type="noConversion"/>
  </si>
  <si>
    <t>ESP200-12</t>
    <phoneticPr fontId="19" type="noConversion"/>
  </si>
  <si>
    <t>내부저항(mΩ)</t>
    <phoneticPr fontId="19" type="noConversion"/>
  </si>
  <si>
    <t>단자부
참고값(mΩ)</t>
    <phoneticPr fontId="19" type="noConversion"/>
  </si>
  <si>
    <t>수 량</t>
    <phoneticPr fontId="19" type="noConversion"/>
  </si>
  <si>
    <t>단자부
참고값(mΩ)</t>
    <phoneticPr fontId="19" type="noConversion"/>
  </si>
  <si>
    <t>양산 롯데물류센터</t>
    <phoneticPr fontId="19" type="noConversion"/>
  </si>
  <si>
    <t>UPS</t>
    <phoneticPr fontId="19" type="noConversion"/>
  </si>
  <si>
    <t>ESP150-12</t>
    <phoneticPr fontId="19" type="noConversion"/>
  </si>
  <si>
    <t>2020.11.16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</si>
  <si>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</si>
  <si>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BS차원에서 점검 진행
2. 전지 전압 및 내부저항 : 이상없음
   →13.23V/EA / 2.67~2.88m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(참고치(2.50m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) 대비 107%~115% 수준
3. 정상운영
</t>
    </r>
    <phoneticPr fontId="19" type="noConversion"/>
  </si>
  <si>
    <t>양산 롯데물류센터</t>
    <phoneticPr fontId="19" type="noConversion"/>
  </si>
  <si>
    <t>수배전용</t>
    <phoneticPr fontId="19" type="noConversion"/>
  </si>
  <si>
    <t>2020.11.23</t>
    <phoneticPr fontId="19" type="noConversion"/>
  </si>
  <si>
    <t>RP200-12</t>
    <phoneticPr fontId="19" type="noConversion"/>
  </si>
  <si>
    <t>2020.08.01</t>
    <phoneticPr fontId="19" type="noConversion"/>
  </si>
  <si>
    <r>
      <t>1. BS차원에서 점검 진행
2. 내부저항 및 충전전압 : 이상없음
  →3.34m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13.03V/EA
3. 기대수명(3년) 초과 사용하여 교체 권유
</t>
    </r>
    <phoneticPr fontId="19" type="noConversion"/>
  </si>
  <si>
    <r>
      <t>1. BS차원에서 점검 진행
2. 내부저항 및 충전전압 : 이상없음
  →2.45~2.63m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/ 13.36V/EA
3. 철함 내 가대 쇼트위험으로 철거 권유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</si>
</sst>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37</xdr:row>
      <xdr:rowOff>2045317</xdr:rowOff>
    </xdr:from>
    <xdr:to>
      <xdr:col>2</xdr:col>
      <xdr:colOff>540317</xdr:colOff>
      <xdr:row>37</xdr:row>
      <xdr:rowOff>2381494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36939</xdr:colOff>
      <xdr:row>37</xdr:row>
      <xdr:rowOff>45423</xdr:rowOff>
    </xdr:from>
    <xdr:to>
      <xdr:col>8</xdr:col>
      <xdr:colOff>420217</xdr:colOff>
      <xdr:row>37</xdr:row>
      <xdr:rowOff>1880154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2E551BC-2325-4B19-916B-5D0AF01430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316"/>
        <a:stretch/>
      </xdr:blipFill>
      <xdr:spPr>
        <a:xfrm rot="5400000">
          <a:off x="6533647" y="9766063"/>
          <a:ext cx="1834731" cy="2520191"/>
        </a:xfrm>
        <a:prstGeom prst="rect">
          <a:avLst/>
        </a:prstGeom>
      </xdr:spPr>
    </xdr:pic>
    <xdr:clientData/>
  </xdr:twoCellAnchor>
  <xdr:twoCellAnchor editAs="oneCell">
    <xdr:from>
      <xdr:col>1</xdr:col>
      <xdr:colOff>96161</xdr:colOff>
      <xdr:row>37</xdr:row>
      <xdr:rowOff>101958</xdr:rowOff>
    </xdr:from>
    <xdr:to>
      <xdr:col>2</xdr:col>
      <xdr:colOff>715148</xdr:colOff>
      <xdr:row>37</xdr:row>
      <xdr:rowOff>1834928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C50D53C-FB18-479A-96C0-B98422AAD2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59" t="6630" r="25336" b="49261"/>
        <a:stretch/>
      </xdr:blipFill>
      <xdr:spPr>
        <a:xfrm rot="16200000">
          <a:off x="1257811" y="10138395"/>
          <a:ext cx="1732970" cy="17868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363946</xdr:colOff>
      <xdr:row>16</xdr:row>
      <xdr:rowOff>1937643</xdr:rowOff>
    </xdr:from>
    <xdr:to>
      <xdr:col>2</xdr:col>
      <xdr:colOff>532034</xdr:colOff>
      <xdr:row>16</xdr:row>
      <xdr:rowOff>2273820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1498663" y="7395882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8289</xdr:colOff>
      <xdr:row>16</xdr:row>
      <xdr:rowOff>59883</xdr:rowOff>
    </xdr:from>
    <xdr:to>
      <xdr:col>3</xdr:col>
      <xdr:colOff>41417</xdr:colOff>
      <xdr:row>16</xdr:row>
      <xdr:rowOff>1873777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7C1DD9D-DDDC-4B83-8ABD-0CAB9D492E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85" t="5015" r="47554" b="11840"/>
        <a:stretch/>
      </xdr:blipFill>
      <xdr:spPr>
        <a:xfrm rot="16200000">
          <a:off x="1499156" y="5244798"/>
          <a:ext cx="1813894" cy="2526194"/>
        </a:xfrm>
        <a:prstGeom prst="rect">
          <a:avLst/>
        </a:prstGeom>
      </xdr:spPr>
    </xdr:pic>
    <xdr:clientData/>
  </xdr:twoCellAnchor>
  <xdr:twoCellAnchor editAs="oneCell">
    <xdr:from>
      <xdr:col>6</xdr:col>
      <xdr:colOff>20626</xdr:colOff>
      <xdr:row>16</xdr:row>
      <xdr:rowOff>22615</xdr:rowOff>
    </xdr:from>
    <xdr:to>
      <xdr:col>8</xdr:col>
      <xdr:colOff>157370</xdr:colOff>
      <xdr:row>16</xdr:row>
      <xdr:rowOff>2115875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E5F46C72-650E-4CFE-955A-7333ABA80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604" y="5563680"/>
          <a:ext cx="2273657" cy="20932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9</xdr:row>
      <xdr:rowOff>1747143</xdr:rowOff>
    </xdr:from>
    <xdr:to>
      <xdr:col>2</xdr:col>
      <xdr:colOff>482339</xdr:colOff>
      <xdr:row>9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29980</xdr:colOff>
      <xdr:row>9</xdr:row>
      <xdr:rowOff>0</xdr:rowOff>
    </xdr:from>
    <xdr:to>
      <xdr:col>8</xdr:col>
      <xdr:colOff>828672</xdr:colOff>
      <xdr:row>9</xdr:row>
      <xdr:rowOff>2131529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FF7D778-8F43-4DF3-8458-73D8CB7298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3958" y="4033630"/>
          <a:ext cx="2937510" cy="21315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27420</xdr:rowOff>
    </xdr:from>
    <xdr:to>
      <xdr:col>3</xdr:col>
      <xdr:colOff>212777</xdr:colOff>
      <xdr:row>9</xdr:row>
      <xdr:rowOff>1783664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4491FBA-96F9-4401-9A8A-5F8A68B3C8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902" t="30806"/>
        <a:stretch/>
      </xdr:blipFill>
      <xdr:spPr>
        <a:xfrm rot="5400000">
          <a:off x="1608564" y="3587203"/>
          <a:ext cx="1758149" cy="27058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2"/>
  <sheetViews>
    <sheetView topLeftCell="A35" zoomScale="115" zoomScaleNormal="115" workbookViewId="0">
      <selection activeCell="M38" sqref="M3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9" t="s">
        <v>0</v>
      </c>
      <c r="B2" s="29" t="s">
        <v>28</v>
      </c>
      <c r="C2" s="29" t="s">
        <v>1</v>
      </c>
      <c r="D2" s="37" t="s">
        <v>29</v>
      </c>
      <c r="E2" s="38"/>
      <c r="F2" s="10" t="s">
        <v>5</v>
      </c>
      <c r="G2" s="14" t="s">
        <v>18</v>
      </c>
      <c r="H2" s="29" t="s">
        <v>6</v>
      </c>
      <c r="I2" s="10">
        <v>30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30</v>
      </c>
      <c r="G3" s="12" t="s">
        <v>8</v>
      </c>
      <c r="H3" s="16" t="s">
        <v>23</v>
      </c>
      <c r="I3" s="17" t="s">
        <v>13</v>
      </c>
      <c r="J3"/>
      <c r="K3"/>
    </row>
    <row r="4" spans="1:11" ht="17.399999999999999" x14ac:dyDescent="0.4">
      <c r="A4" s="22">
        <v>45664</v>
      </c>
      <c r="B4" s="46" t="s">
        <v>26</v>
      </c>
      <c r="C4" s="46" t="s">
        <v>27</v>
      </c>
      <c r="D4" s="2">
        <v>1</v>
      </c>
      <c r="E4" s="11">
        <v>13.25</v>
      </c>
      <c r="F4" s="25">
        <v>2.75</v>
      </c>
      <c r="G4" s="24">
        <v>26</v>
      </c>
      <c r="H4" s="25">
        <v>2.5</v>
      </c>
      <c r="I4" s="26">
        <f>F4/H4</f>
        <v>1.1000000000000001</v>
      </c>
      <c r="J4"/>
      <c r="K4"/>
    </row>
    <row r="5" spans="1:11" ht="17.399999999999999" x14ac:dyDescent="0.4">
      <c r="A5" s="22">
        <v>45664</v>
      </c>
      <c r="B5" s="46" t="s">
        <v>26</v>
      </c>
      <c r="C5" s="46" t="s">
        <v>27</v>
      </c>
      <c r="D5" s="2">
        <v>2</v>
      </c>
      <c r="E5" s="11">
        <v>13.19</v>
      </c>
      <c r="F5" s="25">
        <v>2.75</v>
      </c>
      <c r="G5" s="24">
        <v>26</v>
      </c>
      <c r="H5" s="25">
        <v>2.5</v>
      </c>
      <c r="I5" s="26">
        <f t="shared" ref="I5:I33" si="0">F5/H5</f>
        <v>1.1000000000000001</v>
      </c>
      <c r="J5"/>
      <c r="K5"/>
    </row>
    <row r="6" spans="1:11" ht="17.399999999999999" x14ac:dyDescent="0.4">
      <c r="A6" s="22">
        <v>45664</v>
      </c>
      <c r="B6" s="46" t="s">
        <v>26</v>
      </c>
      <c r="C6" s="46" t="s">
        <v>27</v>
      </c>
      <c r="D6" s="2">
        <v>3</v>
      </c>
      <c r="E6" s="11">
        <v>13.22</v>
      </c>
      <c r="F6" s="25">
        <v>2.7</v>
      </c>
      <c r="G6" s="24">
        <v>26</v>
      </c>
      <c r="H6" s="25">
        <v>2.5</v>
      </c>
      <c r="I6" s="26">
        <f t="shared" si="0"/>
        <v>1.08</v>
      </c>
      <c r="J6"/>
      <c r="K6"/>
    </row>
    <row r="7" spans="1:11" ht="17.399999999999999" x14ac:dyDescent="0.4">
      <c r="A7" s="22">
        <v>45664</v>
      </c>
      <c r="B7" s="46" t="s">
        <v>26</v>
      </c>
      <c r="C7" s="46" t="s">
        <v>27</v>
      </c>
      <c r="D7" s="2">
        <v>4</v>
      </c>
      <c r="E7" s="11">
        <v>13.23</v>
      </c>
      <c r="F7" s="25">
        <v>2.74</v>
      </c>
      <c r="G7" s="24">
        <v>26</v>
      </c>
      <c r="H7" s="25">
        <v>2.5</v>
      </c>
      <c r="I7" s="26">
        <f t="shared" si="0"/>
        <v>1.0960000000000001</v>
      </c>
      <c r="J7"/>
      <c r="K7"/>
    </row>
    <row r="8" spans="1:11" ht="17.399999999999999" x14ac:dyDescent="0.4">
      <c r="A8" s="22">
        <v>45664</v>
      </c>
      <c r="B8" s="46" t="s">
        <v>26</v>
      </c>
      <c r="C8" s="46" t="s">
        <v>27</v>
      </c>
      <c r="D8" s="2">
        <v>5</v>
      </c>
      <c r="E8" s="11">
        <v>13.26</v>
      </c>
      <c r="F8" s="25">
        <v>2.81</v>
      </c>
      <c r="G8" s="24">
        <v>26</v>
      </c>
      <c r="H8" s="25">
        <v>2.5</v>
      </c>
      <c r="I8" s="26">
        <f t="shared" si="0"/>
        <v>1.1240000000000001</v>
      </c>
      <c r="J8"/>
      <c r="K8"/>
    </row>
    <row r="9" spans="1:11" ht="17.399999999999999" x14ac:dyDescent="0.4">
      <c r="A9" s="22">
        <v>45664</v>
      </c>
      <c r="B9" s="46" t="s">
        <v>26</v>
      </c>
      <c r="C9" s="46" t="s">
        <v>27</v>
      </c>
      <c r="D9" s="2">
        <v>6</v>
      </c>
      <c r="E9" s="11">
        <v>13.28</v>
      </c>
      <c r="F9" s="25">
        <v>2.74</v>
      </c>
      <c r="G9" s="24">
        <v>26</v>
      </c>
      <c r="H9" s="25">
        <v>2.5</v>
      </c>
      <c r="I9" s="26">
        <f t="shared" si="0"/>
        <v>1.0960000000000001</v>
      </c>
      <c r="J9"/>
      <c r="K9"/>
    </row>
    <row r="10" spans="1:11" ht="17.399999999999999" x14ac:dyDescent="0.4">
      <c r="A10" s="22">
        <v>45664</v>
      </c>
      <c r="B10" s="46" t="s">
        <v>26</v>
      </c>
      <c r="C10" s="46" t="s">
        <v>27</v>
      </c>
      <c r="D10" s="2">
        <v>7</v>
      </c>
      <c r="E10" s="11">
        <v>13.21</v>
      </c>
      <c r="F10" s="25">
        <v>2.79</v>
      </c>
      <c r="G10" s="24">
        <v>26</v>
      </c>
      <c r="H10" s="25">
        <v>2.5</v>
      </c>
      <c r="I10" s="26">
        <f t="shared" si="0"/>
        <v>1.1160000000000001</v>
      </c>
      <c r="J10"/>
      <c r="K10"/>
    </row>
    <row r="11" spans="1:11" ht="17.399999999999999" x14ac:dyDescent="0.4">
      <c r="A11" s="22">
        <v>45664</v>
      </c>
      <c r="B11" s="46" t="s">
        <v>26</v>
      </c>
      <c r="C11" s="46" t="s">
        <v>27</v>
      </c>
      <c r="D11" s="2">
        <v>8</v>
      </c>
      <c r="E11" s="11">
        <v>13.18</v>
      </c>
      <c r="F11" s="25">
        <v>2.79</v>
      </c>
      <c r="G11" s="24">
        <v>26</v>
      </c>
      <c r="H11" s="25">
        <v>2.5</v>
      </c>
      <c r="I11" s="26">
        <f t="shared" si="0"/>
        <v>1.1160000000000001</v>
      </c>
      <c r="J11"/>
      <c r="K11"/>
    </row>
    <row r="12" spans="1:11" ht="17.399999999999999" x14ac:dyDescent="0.4">
      <c r="A12" s="22">
        <v>45664</v>
      </c>
      <c r="B12" s="46" t="s">
        <v>26</v>
      </c>
      <c r="C12" s="46" t="s">
        <v>27</v>
      </c>
      <c r="D12" s="2">
        <v>9</v>
      </c>
      <c r="E12" s="11">
        <v>13.2</v>
      </c>
      <c r="F12" s="25">
        <v>2.67</v>
      </c>
      <c r="G12" s="24">
        <v>26</v>
      </c>
      <c r="H12" s="25">
        <v>2.5</v>
      </c>
      <c r="I12" s="26">
        <f t="shared" si="0"/>
        <v>1.0680000000000001</v>
      </c>
      <c r="J12"/>
      <c r="K12"/>
    </row>
    <row r="13" spans="1:11" ht="17.399999999999999" x14ac:dyDescent="0.4">
      <c r="A13" s="22">
        <v>45664</v>
      </c>
      <c r="B13" s="46" t="s">
        <v>26</v>
      </c>
      <c r="C13" s="46" t="s">
        <v>27</v>
      </c>
      <c r="D13" s="2">
        <v>10</v>
      </c>
      <c r="E13" s="11">
        <v>13.25</v>
      </c>
      <c r="F13" s="25">
        <v>2.76</v>
      </c>
      <c r="G13" s="24">
        <v>26</v>
      </c>
      <c r="H13" s="25">
        <v>2.5</v>
      </c>
      <c r="I13" s="26">
        <f t="shared" si="0"/>
        <v>1.1039999999999999</v>
      </c>
      <c r="J13"/>
      <c r="K13"/>
    </row>
    <row r="14" spans="1:11" ht="17.399999999999999" x14ac:dyDescent="0.4">
      <c r="A14" s="22">
        <v>45664</v>
      </c>
      <c r="B14" s="46" t="s">
        <v>26</v>
      </c>
      <c r="C14" s="46" t="s">
        <v>27</v>
      </c>
      <c r="D14" s="2">
        <v>11</v>
      </c>
      <c r="E14" s="11">
        <v>13.22</v>
      </c>
      <c r="F14" s="25">
        <v>2.7</v>
      </c>
      <c r="G14" s="24">
        <v>26</v>
      </c>
      <c r="H14" s="25">
        <v>2.5</v>
      </c>
      <c r="I14" s="26">
        <f t="shared" si="0"/>
        <v>1.08</v>
      </c>
      <c r="J14"/>
      <c r="K14"/>
    </row>
    <row r="15" spans="1:11" ht="17.399999999999999" x14ac:dyDescent="0.4">
      <c r="A15" s="22">
        <v>45664</v>
      </c>
      <c r="B15" s="46" t="s">
        <v>26</v>
      </c>
      <c r="C15" s="46" t="s">
        <v>27</v>
      </c>
      <c r="D15" s="2">
        <v>12</v>
      </c>
      <c r="E15" s="11">
        <v>13.26</v>
      </c>
      <c r="F15" s="25">
        <v>2.78</v>
      </c>
      <c r="G15" s="24">
        <v>26</v>
      </c>
      <c r="H15" s="25">
        <v>2.5</v>
      </c>
      <c r="I15" s="26">
        <f t="shared" si="0"/>
        <v>1.1119999999999999</v>
      </c>
      <c r="J15"/>
      <c r="K15"/>
    </row>
    <row r="16" spans="1:11" ht="17.399999999999999" x14ac:dyDescent="0.4">
      <c r="A16" s="22">
        <v>45664</v>
      </c>
      <c r="B16" s="46" t="s">
        <v>26</v>
      </c>
      <c r="C16" s="46" t="s">
        <v>27</v>
      </c>
      <c r="D16" s="2">
        <v>13</v>
      </c>
      <c r="E16" s="11">
        <v>13.22</v>
      </c>
      <c r="F16" s="23">
        <v>2.83</v>
      </c>
      <c r="G16" s="24">
        <v>26</v>
      </c>
      <c r="H16" s="25">
        <v>2.5</v>
      </c>
      <c r="I16" s="26">
        <f t="shared" si="0"/>
        <v>1.1320000000000001</v>
      </c>
      <c r="J16"/>
      <c r="K16"/>
    </row>
    <row r="17" spans="1:11" ht="17.399999999999999" x14ac:dyDescent="0.4">
      <c r="A17" s="22">
        <v>45664</v>
      </c>
      <c r="B17" s="46" t="s">
        <v>26</v>
      </c>
      <c r="C17" s="46" t="s">
        <v>27</v>
      </c>
      <c r="D17" s="2">
        <v>14</v>
      </c>
      <c r="E17" s="11">
        <v>13.21</v>
      </c>
      <c r="F17" s="23">
        <v>2.71</v>
      </c>
      <c r="G17" s="24">
        <v>26</v>
      </c>
      <c r="H17" s="25">
        <v>2.5</v>
      </c>
      <c r="I17" s="26">
        <f t="shared" si="0"/>
        <v>1.0840000000000001</v>
      </c>
      <c r="J17"/>
      <c r="K17"/>
    </row>
    <row r="18" spans="1:11" ht="17.399999999999999" x14ac:dyDescent="0.4">
      <c r="A18" s="22">
        <v>45664</v>
      </c>
      <c r="B18" s="46" t="s">
        <v>26</v>
      </c>
      <c r="C18" s="46" t="s">
        <v>27</v>
      </c>
      <c r="D18" s="2">
        <v>15</v>
      </c>
      <c r="E18" s="11">
        <v>13.23</v>
      </c>
      <c r="F18" s="23">
        <v>2.81</v>
      </c>
      <c r="G18" s="24">
        <v>26</v>
      </c>
      <c r="H18" s="25">
        <v>2.5</v>
      </c>
      <c r="I18" s="26">
        <f t="shared" si="0"/>
        <v>1.1240000000000001</v>
      </c>
      <c r="J18"/>
      <c r="K18"/>
    </row>
    <row r="19" spans="1:11" ht="17.399999999999999" x14ac:dyDescent="0.4">
      <c r="A19" s="22">
        <v>45664</v>
      </c>
      <c r="B19" s="46" t="s">
        <v>26</v>
      </c>
      <c r="C19" s="46" t="s">
        <v>27</v>
      </c>
      <c r="D19" s="2">
        <v>16</v>
      </c>
      <c r="E19" s="11">
        <v>13.21</v>
      </c>
      <c r="F19" s="23">
        <v>2.76</v>
      </c>
      <c r="G19" s="24">
        <v>26</v>
      </c>
      <c r="H19" s="25">
        <v>2.5</v>
      </c>
      <c r="I19" s="26">
        <f t="shared" si="0"/>
        <v>1.1039999999999999</v>
      </c>
      <c r="J19"/>
      <c r="K19"/>
    </row>
    <row r="20" spans="1:11" ht="17.399999999999999" x14ac:dyDescent="0.4">
      <c r="A20" s="22">
        <v>45664</v>
      </c>
      <c r="B20" s="46" t="s">
        <v>26</v>
      </c>
      <c r="C20" s="46" t="s">
        <v>27</v>
      </c>
      <c r="D20" s="2">
        <v>17</v>
      </c>
      <c r="E20" s="11">
        <v>13.22</v>
      </c>
      <c r="F20" s="23">
        <v>2.85</v>
      </c>
      <c r="G20" s="24">
        <v>26</v>
      </c>
      <c r="H20" s="25">
        <v>2.5</v>
      </c>
      <c r="I20" s="26">
        <f t="shared" si="0"/>
        <v>1.1400000000000001</v>
      </c>
      <c r="J20"/>
      <c r="K20"/>
    </row>
    <row r="21" spans="1:11" ht="17.399999999999999" x14ac:dyDescent="0.4">
      <c r="A21" s="22">
        <v>45664</v>
      </c>
      <c r="B21" s="46" t="s">
        <v>26</v>
      </c>
      <c r="C21" s="46" t="s">
        <v>27</v>
      </c>
      <c r="D21" s="2">
        <v>18</v>
      </c>
      <c r="E21" s="11">
        <v>13.27</v>
      </c>
      <c r="F21" s="23">
        <v>2.77</v>
      </c>
      <c r="G21" s="24">
        <v>26</v>
      </c>
      <c r="H21" s="25">
        <v>2.5</v>
      </c>
      <c r="I21" s="26">
        <f t="shared" si="0"/>
        <v>1.1080000000000001</v>
      </c>
      <c r="J21"/>
      <c r="K21"/>
    </row>
    <row r="22" spans="1:11" ht="17.399999999999999" x14ac:dyDescent="0.4">
      <c r="A22" s="22">
        <v>45664</v>
      </c>
      <c r="B22" s="46" t="s">
        <v>26</v>
      </c>
      <c r="C22" s="46" t="s">
        <v>27</v>
      </c>
      <c r="D22" s="2">
        <v>19</v>
      </c>
      <c r="E22" s="11">
        <v>13.18</v>
      </c>
      <c r="F22" s="23">
        <v>2.88</v>
      </c>
      <c r="G22" s="24">
        <v>26</v>
      </c>
      <c r="H22" s="25">
        <v>2.5</v>
      </c>
      <c r="I22" s="26">
        <f t="shared" si="0"/>
        <v>1.1519999999999999</v>
      </c>
      <c r="J22"/>
      <c r="K22"/>
    </row>
    <row r="23" spans="1:11" ht="17.399999999999999" x14ac:dyDescent="0.4">
      <c r="A23" s="22">
        <v>45664</v>
      </c>
      <c r="B23" s="46" t="s">
        <v>26</v>
      </c>
      <c r="C23" s="46" t="s">
        <v>27</v>
      </c>
      <c r="D23" s="2">
        <v>20</v>
      </c>
      <c r="E23" s="11">
        <v>13.2</v>
      </c>
      <c r="F23" s="23">
        <v>2.69</v>
      </c>
      <c r="G23" s="24">
        <v>26</v>
      </c>
      <c r="H23" s="25">
        <v>2.5</v>
      </c>
      <c r="I23" s="26">
        <f t="shared" si="0"/>
        <v>1.0760000000000001</v>
      </c>
      <c r="J23"/>
      <c r="K23"/>
    </row>
    <row r="24" spans="1:11" ht="17.399999999999999" x14ac:dyDescent="0.4">
      <c r="A24" s="22">
        <v>45664</v>
      </c>
      <c r="B24" s="46" t="s">
        <v>26</v>
      </c>
      <c r="C24" s="46" t="s">
        <v>27</v>
      </c>
      <c r="D24" s="2">
        <v>21</v>
      </c>
      <c r="E24" s="30">
        <v>13.2</v>
      </c>
      <c r="F24" s="31">
        <v>2.71</v>
      </c>
      <c r="G24" s="24">
        <v>26</v>
      </c>
      <c r="H24" s="25">
        <v>2.5</v>
      </c>
      <c r="I24" s="26">
        <f t="shared" si="0"/>
        <v>1.0840000000000001</v>
      </c>
      <c r="J24"/>
      <c r="K24"/>
    </row>
    <row r="25" spans="1:11" ht="17.399999999999999" x14ac:dyDescent="0.4">
      <c r="A25" s="22">
        <v>45664</v>
      </c>
      <c r="B25" s="46" t="s">
        <v>26</v>
      </c>
      <c r="C25" s="46" t="s">
        <v>27</v>
      </c>
      <c r="D25" s="2">
        <v>22</v>
      </c>
      <c r="E25" s="3">
        <v>13.25</v>
      </c>
      <c r="F25" s="3">
        <v>2.79</v>
      </c>
      <c r="G25" s="24">
        <v>26</v>
      </c>
      <c r="H25" s="25">
        <v>2.5</v>
      </c>
      <c r="I25" s="26">
        <f t="shared" si="0"/>
        <v>1.1160000000000001</v>
      </c>
      <c r="J25"/>
      <c r="K25"/>
    </row>
    <row r="26" spans="1:11" ht="17.399999999999999" x14ac:dyDescent="0.4">
      <c r="A26" s="22">
        <v>45664</v>
      </c>
      <c r="B26" s="46" t="s">
        <v>26</v>
      </c>
      <c r="C26" s="46" t="s">
        <v>27</v>
      </c>
      <c r="D26" s="2">
        <v>23</v>
      </c>
      <c r="E26" s="3">
        <v>13.25</v>
      </c>
      <c r="F26" s="3">
        <v>2.82</v>
      </c>
      <c r="G26" s="24">
        <v>26</v>
      </c>
      <c r="H26" s="25">
        <v>2.5</v>
      </c>
      <c r="I26" s="26">
        <f t="shared" si="0"/>
        <v>1.1279999999999999</v>
      </c>
      <c r="J26"/>
      <c r="K26"/>
    </row>
    <row r="27" spans="1:11" ht="17.399999999999999" x14ac:dyDescent="0.4">
      <c r="A27" s="22">
        <v>45664</v>
      </c>
      <c r="B27" s="46" t="s">
        <v>26</v>
      </c>
      <c r="C27" s="46" t="s">
        <v>27</v>
      </c>
      <c r="D27" s="2">
        <v>24</v>
      </c>
      <c r="E27" s="3">
        <v>13.3</v>
      </c>
      <c r="F27" s="3">
        <v>2.78</v>
      </c>
      <c r="G27" s="24">
        <v>26</v>
      </c>
      <c r="H27" s="25">
        <v>2.5</v>
      </c>
      <c r="I27" s="26">
        <f t="shared" si="0"/>
        <v>1.1119999999999999</v>
      </c>
      <c r="J27"/>
      <c r="K27"/>
    </row>
    <row r="28" spans="1:11" ht="17.399999999999999" x14ac:dyDescent="0.4">
      <c r="A28" s="22">
        <v>45664</v>
      </c>
      <c r="B28" s="46" t="s">
        <v>26</v>
      </c>
      <c r="C28" s="46" t="s">
        <v>27</v>
      </c>
      <c r="D28" s="2">
        <v>25</v>
      </c>
      <c r="E28" s="3">
        <v>13.19</v>
      </c>
      <c r="F28" s="3">
        <v>2.75</v>
      </c>
      <c r="G28" s="24">
        <v>26</v>
      </c>
      <c r="H28" s="25">
        <v>2.5</v>
      </c>
      <c r="I28" s="26">
        <f t="shared" si="0"/>
        <v>1.1000000000000001</v>
      </c>
      <c r="J28"/>
      <c r="K28"/>
    </row>
    <row r="29" spans="1:11" ht="17.399999999999999" x14ac:dyDescent="0.4">
      <c r="A29" s="22">
        <v>45664</v>
      </c>
      <c r="B29" s="46" t="s">
        <v>26</v>
      </c>
      <c r="C29" s="46" t="s">
        <v>27</v>
      </c>
      <c r="D29" s="2">
        <v>26</v>
      </c>
      <c r="E29" s="3">
        <v>13.23</v>
      </c>
      <c r="F29" s="3">
        <v>2.73</v>
      </c>
      <c r="G29" s="24">
        <v>26</v>
      </c>
      <c r="H29" s="25">
        <v>2.5</v>
      </c>
      <c r="I29" s="26">
        <f t="shared" si="0"/>
        <v>1.0920000000000001</v>
      </c>
      <c r="J29"/>
      <c r="K29"/>
    </row>
    <row r="30" spans="1:11" ht="17.399999999999999" x14ac:dyDescent="0.4">
      <c r="A30" s="22">
        <v>45664</v>
      </c>
      <c r="B30" s="46" t="s">
        <v>26</v>
      </c>
      <c r="C30" s="46" t="s">
        <v>27</v>
      </c>
      <c r="D30" s="2">
        <v>27</v>
      </c>
      <c r="E30" s="3">
        <v>13.18</v>
      </c>
      <c r="F30" s="3">
        <v>2.74</v>
      </c>
      <c r="G30" s="24">
        <v>26</v>
      </c>
      <c r="H30" s="25">
        <v>2.5</v>
      </c>
      <c r="I30" s="26">
        <f t="shared" si="0"/>
        <v>1.0960000000000001</v>
      </c>
      <c r="J30"/>
      <c r="K30"/>
    </row>
    <row r="31" spans="1:11" ht="17.399999999999999" x14ac:dyDescent="0.4">
      <c r="A31" s="22">
        <v>45664</v>
      </c>
      <c r="B31" s="46" t="s">
        <v>26</v>
      </c>
      <c r="C31" s="46" t="s">
        <v>27</v>
      </c>
      <c r="D31" s="2">
        <v>28</v>
      </c>
      <c r="E31" s="3">
        <v>13.29</v>
      </c>
      <c r="F31" s="3">
        <v>2.76</v>
      </c>
      <c r="G31" s="24">
        <v>26</v>
      </c>
      <c r="H31" s="25">
        <v>2.5</v>
      </c>
      <c r="I31" s="26">
        <f t="shared" si="0"/>
        <v>1.1039999999999999</v>
      </c>
      <c r="J31"/>
      <c r="K31"/>
    </row>
    <row r="32" spans="1:11" ht="17.399999999999999" x14ac:dyDescent="0.4">
      <c r="A32" s="22">
        <v>45664</v>
      </c>
      <c r="B32" s="46" t="s">
        <v>26</v>
      </c>
      <c r="C32" s="46" t="s">
        <v>27</v>
      </c>
      <c r="D32" s="2">
        <v>29</v>
      </c>
      <c r="E32" s="3">
        <v>13.31</v>
      </c>
      <c r="F32" s="3">
        <v>2.78</v>
      </c>
      <c r="G32" s="24">
        <v>26</v>
      </c>
      <c r="H32" s="25">
        <v>2.5</v>
      </c>
      <c r="I32" s="26">
        <f t="shared" si="0"/>
        <v>1.1119999999999999</v>
      </c>
      <c r="J32"/>
      <c r="K32"/>
    </row>
    <row r="33" spans="1:11" ht="17.399999999999999" x14ac:dyDescent="0.4">
      <c r="A33" s="22">
        <v>45664</v>
      </c>
      <c r="B33" s="46" t="s">
        <v>26</v>
      </c>
      <c r="C33" s="46" t="s">
        <v>27</v>
      </c>
      <c r="D33" s="2">
        <v>30</v>
      </c>
      <c r="E33" s="3">
        <v>13.35</v>
      </c>
      <c r="F33" s="3">
        <v>2.73</v>
      </c>
      <c r="G33" s="24">
        <v>26</v>
      </c>
      <c r="H33" s="25">
        <v>2.5</v>
      </c>
      <c r="I33" s="26">
        <f t="shared" si="0"/>
        <v>1.0920000000000001</v>
      </c>
      <c r="J33"/>
      <c r="K33"/>
    </row>
    <row r="34" spans="1:11" ht="17.399999999999999" x14ac:dyDescent="0.4">
      <c r="A34" s="39" t="s">
        <v>14</v>
      </c>
      <c r="B34" s="40"/>
      <c r="C34" s="40"/>
      <c r="D34" s="41"/>
      <c r="E34" s="19">
        <f>AVERAGE(E4:E33)</f>
        <v>13.234666666666671</v>
      </c>
      <c r="F34" s="19">
        <f>AVERAGE(F4:F33)</f>
        <v>2.7623333333333333</v>
      </c>
      <c r="G34" s="21"/>
      <c r="H34" s="21"/>
      <c r="I34" s="20">
        <f>AVERAGE(I4:I33)</f>
        <v>1.1049333333333331</v>
      </c>
      <c r="J34"/>
      <c r="K34"/>
    </row>
    <row r="35" spans="1:11" ht="17.399999999999999" x14ac:dyDescent="0.4">
      <c r="A35" s="42" t="s">
        <v>15</v>
      </c>
      <c r="B35" s="43"/>
      <c r="C35" s="43"/>
      <c r="D35" s="44"/>
      <c r="E35" s="4">
        <f>MAX(E4:E33)</f>
        <v>13.35</v>
      </c>
      <c r="F35" s="4">
        <f>MAX(F4:F33)</f>
        <v>2.88</v>
      </c>
      <c r="G35" s="5"/>
      <c r="H35" s="6"/>
      <c r="I35" s="15">
        <f>MAX(I4:I33)</f>
        <v>1.1519999999999999</v>
      </c>
      <c r="J35"/>
      <c r="K35"/>
    </row>
    <row r="36" spans="1:11" ht="17.399999999999999" x14ac:dyDescent="0.4">
      <c r="A36" s="42" t="s">
        <v>16</v>
      </c>
      <c r="B36" s="43"/>
      <c r="C36" s="43"/>
      <c r="D36" s="44"/>
      <c r="E36" s="4">
        <f>MIN(E4:E33)</f>
        <v>13.18</v>
      </c>
      <c r="F36" s="4">
        <f>MIN(F4:F33)</f>
        <v>2.67</v>
      </c>
      <c r="G36" s="5"/>
      <c r="H36" s="6"/>
      <c r="I36" s="15">
        <f>MIN(I4:I33)</f>
        <v>1.0680000000000001</v>
      </c>
      <c r="J36"/>
      <c r="K36"/>
    </row>
    <row r="37" spans="1:11" ht="141.75" customHeight="1" x14ac:dyDescent="0.4">
      <c r="A37" s="1" t="s">
        <v>9</v>
      </c>
      <c r="B37" s="45" t="s">
        <v>31</v>
      </c>
      <c r="C37" s="33"/>
      <c r="D37" s="33"/>
      <c r="E37" s="34"/>
      <c r="F37" s="3" t="s">
        <v>10</v>
      </c>
      <c r="G37" s="33"/>
      <c r="H37" s="33"/>
      <c r="I37" s="34"/>
      <c r="J37"/>
      <c r="K37"/>
    </row>
    <row r="38" spans="1:11" ht="195.75" customHeight="1" x14ac:dyDescent="0.4">
      <c r="A38" s="3" t="s">
        <v>11</v>
      </c>
      <c r="B38" s="32"/>
      <c r="C38" s="33"/>
      <c r="D38" s="33"/>
      <c r="E38" s="34"/>
      <c r="F38" s="3"/>
      <c r="G38" s="35"/>
      <c r="H38" s="35"/>
      <c r="I38" s="36"/>
      <c r="J38"/>
    </row>
    <row r="39" spans="1:11" x14ac:dyDescent="0.4">
      <c r="H39" s="13"/>
    </row>
    <row r="40" spans="1:11" x14ac:dyDescent="0.4">
      <c r="H40" s="13"/>
    </row>
    <row r="41" spans="1:11" x14ac:dyDescent="0.4">
      <c r="H41" s="13"/>
    </row>
    <row r="42" spans="1:11" x14ac:dyDescent="0.4">
      <c r="H42" s="13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1"/>
  <sheetViews>
    <sheetView tabSelected="1" topLeftCell="A14" zoomScale="115" zoomScaleNormal="115" workbookViewId="0">
      <selection activeCell="G16" sqref="G16:I16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21</v>
      </c>
      <c r="C2" s="18" t="s">
        <v>1</v>
      </c>
      <c r="D2" s="37" t="s">
        <v>34</v>
      </c>
      <c r="E2" s="38"/>
      <c r="F2" s="10" t="s">
        <v>5</v>
      </c>
      <c r="G2" s="14" t="s">
        <v>18</v>
      </c>
      <c r="H2" s="18" t="s">
        <v>6</v>
      </c>
      <c r="I2" s="10">
        <v>9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22</v>
      </c>
      <c r="G3" s="12" t="s">
        <v>8</v>
      </c>
      <c r="H3" s="16" t="s">
        <v>17</v>
      </c>
      <c r="I3" s="17" t="s">
        <v>13</v>
      </c>
      <c r="J3"/>
      <c r="K3"/>
    </row>
    <row r="4" spans="1:11" ht="17.399999999999999" x14ac:dyDescent="0.4">
      <c r="A4" s="22">
        <v>45664</v>
      </c>
      <c r="B4" s="28" t="s">
        <v>32</v>
      </c>
      <c r="C4" s="28" t="s">
        <v>33</v>
      </c>
      <c r="D4" s="2">
        <v>1</v>
      </c>
      <c r="E4" s="11">
        <v>13.4</v>
      </c>
      <c r="F4" s="23">
        <v>2.5299999999999998</v>
      </c>
      <c r="G4" s="24">
        <v>25</v>
      </c>
      <c r="H4" s="25">
        <v>2.2999999999999998</v>
      </c>
      <c r="I4" s="26">
        <f>F4/H4</f>
        <v>1.1000000000000001</v>
      </c>
      <c r="J4"/>
      <c r="K4"/>
    </row>
    <row r="5" spans="1:11" ht="17.399999999999999" x14ac:dyDescent="0.4">
      <c r="A5" s="22">
        <v>45664</v>
      </c>
      <c r="B5" s="28" t="s">
        <v>32</v>
      </c>
      <c r="C5" s="28" t="s">
        <v>33</v>
      </c>
      <c r="D5" s="2">
        <v>2</v>
      </c>
      <c r="E5" s="11">
        <v>13.34</v>
      </c>
      <c r="F5" s="23">
        <v>2.48</v>
      </c>
      <c r="G5" s="24">
        <v>25</v>
      </c>
      <c r="H5" s="25">
        <v>2.2999999999999998</v>
      </c>
      <c r="I5" s="26">
        <f t="shared" ref="I5:I12" si="0">F5/H5</f>
        <v>1.0782608695652174</v>
      </c>
      <c r="J5"/>
      <c r="K5"/>
    </row>
    <row r="6" spans="1:11" ht="17.399999999999999" x14ac:dyDescent="0.4">
      <c r="A6" s="22">
        <v>45664</v>
      </c>
      <c r="B6" s="28" t="s">
        <v>32</v>
      </c>
      <c r="C6" s="28" t="s">
        <v>33</v>
      </c>
      <c r="D6" s="2">
        <v>3</v>
      </c>
      <c r="E6" s="11">
        <v>13.3</v>
      </c>
      <c r="F6" s="23">
        <v>2.4500000000000002</v>
      </c>
      <c r="G6" s="24">
        <v>25</v>
      </c>
      <c r="H6" s="25">
        <v>2.2999999999999998</v>
      </c>
      <c r="I6" s="26">
        <f t="shared" si="0"/>
        <v>1.0652173913043479</v>
      </c>
      <c r="J6"/>
      <c r="K6"/>
    </row>
    <row r="7" spans="1:11" ht="17.399999999999999" x14ac:dyDescent="0.4">
      <c r="A7" s="22">
        <v>45664</v>
      </c>
      <c r="B7" s="28" t="s">
        <v>32</v>
      </c>
      <c r="C7" s="28" t="s">
        <v>33</v>
      </c>
      <c r="D7" s="2">
        <v>4</v>
      </c>
      <c r="E7" s="11">
        <v>13.41</v>
      </c>
      <c r="F7" s="23">
        <v>2.62</v>
      </c>
      <c r="G7" s="24">
        <v>25</v>
      </c>
      <c r="H7" s="25">
        <v>2.2999999999999998</v>
      </c>
      <c r="I7" s="26">
        <f t="shared" si="0"/>
        <v>1.1391304347826088</v>
      </c>
      <c r="J7"/>
      <c r="K7"/>
    </row>
    <row r="8" spans="1:11" ht="17.399999999999999" x14ac:dyDescent="0.4">
      <c r="A8" s="22">
        <v>45664</v>
      </c>
      <c r="B8" s="28" t="s">
        <v>32</v>
      </c>
      <c r="C8" s="28" t="s">
        <v>33</v>
      </c>
      <c r="D8" s="2">
        <v>5</v>
      </c>
      <c r="E8" s="11">
        <v>13.32</v>
      </c>
      <c r="F8" s="23">
        <v>2.5299999999999998</v>
      </c>
      <c r="G8" s="24">
        <v>25</v>
      </c>
      <c r="H8" s="25">
        <v>2.2999999999999998</v>
      </c>
      <c r="I8" s="26">
        <f t="shared" si="0"/>
        <v>1.1000000000000001</v>
      </c>
      <c r="J8"/>
      <c r="K8"/>
    </row>
    <row r="9" spans="1:11" ht="17.399999999999999" x14ac:dyDescent="0.4">
      <c r="A9" s="22">
        <v>45664</v>
      </c>
      <c r="B9" s="28" t="s">
        <v>32</v>
      </c>
      <c r="C9" s="28" t="s">
        <v>33</v>
      </c>
      <c r="D9" s="2">
        <v>6</v>
      </c>
      <c r="E9" s="11">
        <v>13.4</v>
      </c>
      <c r="F9" s="23">
        <v>2.63</v>
      </c>
      <c r="G9" s="24">
        <v>25</v>
      </c>
      <c r="H9" s="25">
        <v>2.2999999999999998</v>
      </c>
      <c r="I9" s="26">
        <f t="shared" si="0"/>
        <v>1.1434782608695653</v>
      </c>
      <c r="J9"/>
      <c r="K9"/>
    </row>
    <row r="10" spans="1:11" ht="17.399999999999999" x14ac:dyDescent="0.4">
      <c r="A10" s="22">
        <v>45664</v>
      </c>
      <c r="B10" s="28" t="s">
        <v>32</v>
      </c>
      <c r="C10" s="28" t="s">
        <v>33</v>
      </c>
      <c r="D10" s="2">
        <v>7</v>
      </c>
      <c r="E10" s="11">
        <v>13.35</v>
      </c>
      <c r="F10" s="23">
        <v>2.5</v>
      </c>
      <c r="G10" s="24">
        <v>25</v>
      </c>
      <c r="H10" s="25">
        <v>2.2999999999999998</v>
      </c>
      <c r="I10" s="26">
        <f t="shared" si="0"/>
        <v>1.0869565217391306</v>
      </c>
      <c r="J10"/>
      <c r="K10"/>
    </row>
    <row r="11" spans="1:11" ht="17.399999999999999" x14ac:dyDescent="0.4">
      <c r="A11" s="22">
        <v>45664</v>
      </c>
      <c r="B11" s="28" t="s">
        <v>32</v>
      </c>
      <c r="C11" s="28" t="s">
        <v>33</v>
      </c>
      <c r="D11" s="2">
        <v>8</v>
      </c>
      <c r="E11" s="11">
        <v>13.36</v>
      </c>
      <c r="F11" s="23">
        <v>2.5099999999999998</v>
      </c>
      <c r="G11" s="24">
        <v>25</v>
      </c>
      <c r="H11" s="25">
        <v>2.2999999999999998</v>
      </c>
      <c r="I11" s="26">
        <f t="shared" si="0"/>
        <v>1.0913043478260869</v>
      </c>
      <c r="J11"/>
      <c r="K11"/>
    </row>
    <row r="12" spans="1:11" ht="17.399999999999999" x14ac:dyDescent="0.4">
      <c r="A12" s="22">
        <v>45664</v>
      </c>
      <c r="B12" s="28" t="s">
        <v>32</v>
      </c>
      <c r="C12" s="28" t="s">
        <v>33</v>
      </c>
      <c r="D12" s="2">
        <v>9</v>
      </c>
      <c r="E12" s="11">
        <v>13.33</v>
      </c>
      <c r="F12" s="23">
        <v>2.5</v>
      </c>
      <c r="G12" s="24">
        <v>25</v>
      </c>
      <c r="H12" s="25">
        <v>2.2999999999999998</v>
      </c>
      <c r="I12" s="26">
        <f t="shared" si="0"/>
        <v>1.0869565217391306</v>
      </c>
      <c r="J12"/>
      <c r="K12"/>
    </row>
    <row r="13" spans="1:11" ht="17.399999999999999" x14ac:dyDescent="0.4">
      <c r="A13" s="39" t="s">
        <v>14</v>
      </c>
      <c r="B13" s="40"/>
      <c r="C13" s="40"/>
      <c r="D13" s="41"/>
      <c r="E13" s="19">
        <f>AVERAGE(E4:E12)</f>
        <v>13.356666666666667</v>
      </c>
      <c r="F13" s="19">
        <f>AVERAGE(F4:F12)</f>
        <v>2.5277777777777777</v>
      </c>
      <c r="G13" s="24"/>
      <c r="H13" s="21"/>
      <c r="I13" s="20">
        <f>AVERAGE(I4:I12)</f>
        <v>1.0990338164251208</v>
      </c>
      <c r="J13"/>
      <c r="K13"/>
    </row>
    <row r="14" spans="1:11" ht="17.399999999999999" x14ac:dyDescent="0.4">
      <c r="A14" s="42" t="s">
        <v>15</v>
      </c>
      <c r="B14" s="43"/>
      <c r="C14" s="43"/>
      <c r="D14" s="44"/>
      <c r="E14" s="4">
        <f>MAX(E4:E12)</f>
        <v>13.41</v>
      </c>
      <c r="F14" s="4">
        <f>MAX(F4:F12)</f>
        <v>2.63</v>
      </c>
      <c r="G14" s="5"/>
      <c r="H14" s="6"/>
      <c r="I14" s="15">
        <f>MAX(I4:I12)</f>
        <v>1.1434782608695653</v>
      </c>
      <c r="J14"/>
      <c r="K14"/>
    </row>
    <row r="15" spans="1:11" ht="17.399999999999999" x14ac:dyDescent="0.4">
      <c r="A15" s="42" t="s">
        <v>16</v>
      </c>
      <c r="B15" s="43"/>
      <c r="C15" s="43"/>
      <c r="D15" s="44"/>
      <c r="E15" s="4">
        <f>MIN(E4:E12)</f>
        <v>13.3</v>
      </c>
      <c r="F15" s="4">
        <f>MIN(F4:F12)</f>
        <v>2.4500000000000002</v>
      </c>
      <c r="G15" s="5"/>
      <c r="H15" s="6"/>
      <c r="I15" s="15">
        <f>MIN(I4:I12)</f>
        <v>1.0652173913043479</v>
      </c>
      <c r="J15"/>
      <c r="K15"/>
    </row>
    <row r="16" spans="1:11" ht="141.75" customHeight="1" x14ac:dyDescent="0.4">
      <c r="A16" s="1" t="s">
        <v>9</v>
      </c>
      <c r="B16" s="45" t="s">
        <v>38</v>
      </c>
      <c r="C16" s="33"/>
      <c r="D16" s="33"/>
      <c r="E16" s="34"/>
      <c r="F16" s="3" t="s">
        <v>10</v>
      </c>
      <c r="G16" s="33"/>
      <c r="H16" s="33"/>
      <c r="I16" s="34"/>
      <c r="J16"/>
      <c r="K16"/>
    </row>
    <row r="17" spans="1:10" ht="195.75" customHeight="1" x14ac:dyDescent="0.4">
      <c r="A17" s="3" t="s">
        <v>11</v>
      </c>
      <c r="B17" s="32"/>
      <c r="C17" s="33"/>
      <c r="D17" s="33"/>
      <c r="E17" s="34"/>
      <c r="F17" s="3"/>
      <c r="G17" s="35"/>
      <c r="H17" s="35"/>
      <c r="I17" s="36"/>
      <c r="J17"/>
    </row>
    <row r="18" spans="1:10" x14ac:dyDescent="0.4">
      <c r="H18" s="13"/>
    </row>
    <row r="19" spans="1:10" x14ac:dyDescent="0.4">
      <c r="H19" s="13"/>
    </row>
    <row r="20" spans="1:10" x14ac:dyDescent="0.4">
      <c r="H20" s="13"/>
    </row>
    <row r="21" spans="1:10" x14ac:dyDescent="0.4">
      <c r="H21" s="13"/>
    </row>
  </sheetData>
  <autoFilter ref="A3:I12" xr:uid="{00000000-0009-0000-0000-000001000000}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"/>
  <sheetViews>
    <sheetView topLeftCell="A7" zoomScale="115" zoomScaleNormal="115" workbookViewId="0">
      <selection activeCell="B10" sqref="B10:E10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7" t="s">
        <v>0</v>
      </c>
      <c r="B2" s="27" t="s">
        <v>35</v>
      </c>
      <c r="C2" s="27" t="s">
        <v>1</v>
      </c>
      <c r="D2" s="37" t="s">
        <v>36</v>
      </c>
      <c r="E2" s="38"/>
      <c r="F2" s="10" t="s">
        <v>5</v>
      </c>
      <c r="G2" s="14" t="s">
        <v>19</v>
      </c>
      <c r="H2" s="27" t="s">
        <v>24</v>
      </c>
      <c r="I2" s="10">
        <v>2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30</v>
      </c>
      <c r="G3" s="12" t="s">
        <v>8</v>
      </c>
      <c r="H3" s="16" t="s">
        <v>25</v>
      </c>
      <c r="I3" s="17" t="s">
        <v>13</v>
      </c>
      <c r="J3"/>
      <c r="K3"/>
    </row>
    <row r="4" spans="1:11" ht="17.399999999999999" x14ac:dyDescent="0.4">
      <c r="A4" s="22">
        <v>45664</v>
      </c>
      <c r="B4" s="28" t="s">
        <v>32</v>
      </c>
      <c r="C4" s="28" t="s">
        <v>20</v>
      </c>
      <c r="D4" s="2">
        <v>1</v>
      </c>
      <c r="E4" s="11">
        <v>13.03</v>
      </c>
      <c r="F4" s="23">
        <v>3.34</v>
      </c>
      <c r="G4" s="24">
        <v>26</v>
      </c>
      <c r="H4" s="25">
        <v>2.8</v>
      </c>
      <c r="I4" s="26">
        <f>F4/H4</f>
        <v>1.1928571428571428</v>
      </c>
      <c r="J4"/>
      <c r="K4"/>
    </row>
    <row r="5" spans="1:11" ht="17.399999999999999" x14ac:dyDescent="0.4">
      <c r="A5" s="22">
        <v>45664</v>
      </c>
      <c r="B5" s="28" t="s">
        <v>32</v>
      </c>
      <c r="C5" s="28" t="s">
        <v>20</v>
      </c>
      <c r="D5" s="2">
        <v>2</v>
      </c>
      <c r="E5" s="11">
        <v>13.03</v>
      </c>
      <c r="F5" s="23">
        <v>3.34</v>
      </c>
      <c r="G5" s="24">
        <v>26</v>
      </c>
      <c r="H5" s="25">
        <v>2.8</v>
      </c>
      <c r="I5" s="26">
        <f t="shared" ref="I5" si="0">F5/H5</f>
        <v>1.1928571428571428</v>
      </c>
      <c r="J5"/>
      <c r="K5"/>
    </row>
    <row r="6" spans="1:11" ht="17.399999999999999" x14ac:dyDescent="0.4">
      <c r="A6" s="39" t="s">
        <v>14</v>
      </c>
      <c r="B6" s="40"/>
      <c r="C6" s="40"/>
      <c r="D6" s="41"/>
      <c r="E6" s="19">
        <f>AVERAGE(E4:E5)</f>
        <v>13.03</v>
      </c>
      <c r="F6" s="19">
        <f>AVERAGE(F4:F5)</f>
        <v>3.34</v>
      </c>
      <c r="G6" s="24"/>
      <c r="H6" s="21"/>
      <c r="I6" s="20">
        <f>AVERAGE(I4:I5)</f>
        <v>1.1928571428571428</v>
      </c>
      <c r="J6"/>
      <c r="K6"/>
    </row>
    <row r="7" spans="1:11" ht="17.399999999999999" x14ac:dyDescent="0.4">
      <c r="A7" s="42" t="s">
        <v>15</v>
      </c>
      <c r="B7" s="43"/>
      <c r="C7" s="43"/>
      <c r="D7" s="44"/>
      <c r="E7" s="4">
        <f>MAX(E4:E5)</f>
        <v>13.03</v>
      </c>
      <c r="F7" s="4">
        <f>MAX(F4:F5)</f>
        <v>3.34</v>
      </c>
      <c r="G7" s="5"/>
      <c r="H7" s="6"/>
      <c r="I7" s="15">
        <f>MAX(I4:I5)</f>
        <v>1.1928571428571428</v>
      </c>
      <c r="J7"/>
      <c r="K7"/>
    </row>
    <row r="8" spans="1:11" ht="17.399999999999999" x14ac:dyDescent="0.4">
      <c r="A8" s="42" t="s">
        <v>16</v>
      </c>
      <c r="B8" s="43"/>
      <c r="C8" s="43"/>
      <c r="D8" s="44"/>
      <c r="E8" s="4">
        <f>MIN(E4:E5)</f>
        <v>13.03</v>
      </c>
      <c r="F8" s="4">
        <f>MIN(F4:F5)</f>
        <v>3.34</v>
      </c>
      <c r="G8" s="5"/>
      <c r="H8" s="6"/>
      <c r="I8" s="15">
        <f>MIN(I4:I5)</f>
        <v>1.1928571428571428</v>
      </c>
      <c r="J8"/>
      <c r="K8"/>
    </row>
    <row r="9" spans="1:11" ht="141.75" customHeight="1" x14ac:dyDescent="0.4">
      <c r="A9" s="1" t="s">
        <v>9</v>
      </c>
      <c r="B9" s="45" t="s">
        <v>37</v>
      </c>
      <c r="C9" s="33"/>
      <c r="D9" s="33"/>
      <c r="E9" s="34"/>
      <c r="F9" s="3" t="s">
        <v>10</v>
      </c>
      <c r="G9" s="33"/>
      <c r="H9" s="33"/>
      <c r="I9" s="34"/>
      <c r="J9"/>
      <c r="K9"/>
    </row>
    <row r="10" spans="1:11" ht="195.75" customHeight="1" x14ac:dyDescent="0.4">
      <c r="A10" s="3" t="s">
        <v>11</v>
      </c>
      <c r="B10" s="32"/>
      <c r="C10" s="33"/>
      <c r="D10" s="33"/>
      <c r="E10" s="34"/>
      <c r="F10" s="3"/>
      <c r="G10" s="35"/>
      <c r="H10" s="35"/>
      <c r="I10" s="36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2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수배전용</vt:lpstr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2025-01-07T06:13:54Z</dcterms:modified>
  <cp:contentStatus/>
</cp:coreProperties>
</file>