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<sst xmlns="http://schemas.openxmlformats.org/spreadsheetml/2006/main" count="36" uniqueCount="33">
  <si>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</si>
  <si>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</si>
  <si>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</si>
  <si>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</si>
  <si>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</si>
  <si>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</si>
  <si>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</si>
  <si>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</si>
  <si>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</si>
  <si>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</si>
  <si>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</si>
  <si>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</si>
  <si>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</si>
  <si>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</si>
  <si>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</si>
  <si>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</si>
  <si>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</si>
  <si>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</si>
  <si>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</si>
  <si>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</si>
  <si>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</si>
  <si>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</si>
  <si>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</si>
  <si>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</si>
  <si>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</si>
  <si>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</si>
  <si>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</si>
  <si>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2026   .   02  .  11    )</t>
    <phoneticPr fontId="1" type="noConversion"/>
  </si>
  <si>
    <t>뉴런모터스</t>
    <phoneticPr fontId="1" type="noConversion"/>
  </si>
  <si>
    <t>전도현</t>
    <phoneticPr fontId="1" type="noConversion"/>
  </si>
  <si>
    <t>010-9942-8843</t>
    <phoneticPr fontId="1" type="noConversion"/>
  </si>
  <si>
    <t>고베 면판확인불가</t>
    <phoneticPr fontId="1" type="noConversion"/>
  </si>
  <si>
    <t>코마츠1.5T지게차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</si>
</sst>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982980</xdr:colOff>
      <xdr:row>37</xdr:row>
      <xdr:rowOff>182880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0" y="7459980"/>
          <a:ext cx="4648200" cy="2659380"/>
        </a:xfrm>
        <a:prstGeom prst="rect">
          <a:avLst/>
        </a:prstGeom>
      </xdr:spPr>
    </xdr:pic>
    <xdr:clientData/>
  </xdr:twoCellAnchor>
  <xdr:twoCellAnchor editAs="oneCell">
    <xdr:from>
      <xdr:col>4</xdr:col>
      <xdr:colOff>990601</xdr:colOff>
      <xdr:row>24</xdr:row>
      <xdr:rowOff>7621</xdr:rowOff>
    </xdr:from>
    <xdr:to>
      <xdr:col>9</xdr:col>
      <xdr:colOff>967741</xdr:colOff>
      <xdr:row>39</xdr:row>
      <xdr:rowOff>7620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5821" y="7467601"/>
          <a:ext cx="4968240" cy="2674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27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50.66</v>
      </c>
      <c r="H2" s="52"/>
      <c r="I2" s="53"/>
      <c r="J2" s="54"/>
    </row>
    <row r="3" spans="1:13" ht="23.4" customHeight="1" x14ac:dyDescent="0.4">
      <c r="A3" s="4" t="s">
        <v>1</v>
      </c>
      <c r="B3" s="40" t="s">
        <v>28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29</v>
      </c>
      <c r="C4" s="41"/>
      <c r="D4" s="41"/>
      <c r="E4" s="42"/>
      <c r="F4" s="5" t="s">
        <v>14</v>
      </c>
      <c r="G4" s="43" t="s">
        <v>30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/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/>
      <c r="C7" s="73"/>
      <c r="D7" s="74"/>
      <c r="E7" s="74"/>
      <c r="F7" s="6" t="s">
        <v>25</v>
      </c>
      <c r="G7" s="75" t="s">
        <v>32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19">
        <v>1</v>
      </c>
      <c r="B11" s="20">
        <v>2.11</v>
      </c>
      <c r="C11" s="21">
        <v>1.28</v>
      </c>
      <c r="D11" s="21">
        <f>$C11+0.0007*($E11-25)</f>
        <v>1.2674000000000001</v>
      </c>
      <c r="E11" s="22">
        <v>7</v>
      </c>
      <c r="F11" s="23">
        <v>13</v>
      </c>
      <c r="G11" s="20">
        <v>2.11</v>
      </c>
      <c r="H11" s="21">
        <v>1.2809999999999999</v>
      </c>
      <c r="I11" s="21">
        <f>$H11+0.0007*($J11-25)</f>
        <v>1.2684</v>
      </c>
      <c r="J11" s="24">
        <v>7</v>
      </c>
      <c r="L11" s="17" t="s">
        <v>20</v>
      </c>
      <c r="M11" s="18">
        <f>MIN(B11:B22,G11:G22)</f>
        <v>2.09</v>
      </c>
    </row>
    <row r="12" spans="1:13" ht="27" customHeight="1" x14ac:dyDescent="0.4">
      <c r="A12" s="25">
        <v>2</v>
      </c>
      <c r="B12" s="20">
        <v>2.11</v>
      </c>
      <c r="C12" s="21">
        <v>1.2789999999999999</v>
      </c>
      <c r="D12" s="21">
        <f t="shared" ref="D12:D22" si="0">$C12+0.0007*($E12-25)</f>
        <v>1.2664</v>
      </c>
      <c r="E12" s="22">
        <v>7</v>
      </c>
      <c r="F12" s="26">
        <v>14</v>
      </c>
      <c r="G12" s="20">
        <v>2.09</v>
      </c>
      <c r="H12" s="21">
        <v>1.2689999999999999</v>
      </c>
      <c r="I12" s="21">
        <f t="shared" ref="I12:I22" si="1">$H12+0.0007*($J12-25)</f>
        <v>1.2564</v>
      </c>
      <c r="J12" s="22">
        <v>7</v>
      </c>
      <c r="L12" s="17" t="s">
        <v>21</v>
      </c>
      <c r="M12" s="27">
        <f>MAX(D11:D22,I11:I22)</f>
        <v>1.2714000000000001</v>
      </c>
    </row>
    <row r="13" spans="1:13" ht="27" customHeight="1" x14ac:dyDescent="0.4">
      <c r="A13" s="25">
        <v>3</v>
      </c>
      <c r="B13" s="20">
        <v>2.11</v>
      </c>
      <c r="C13" s="21">
        <v>1.2809999999999999</v>
      </c>
      <c r="D13" s="21">
        <f t="shared" si="0"/>
        <v>1.2684</v>
      </c>
      <c r="E13" s="22">
        <v>7</v>
      </c>
      <c r="F13" s="26">
        <v>15</v>
      </c>
      <c r="G13" s="20">
        <v>2.11</v>
      </c>
      <c r="H13" s="21">
        <v>1.28</v>
      </c>
      <c r="I13" s="21">
        <f t="shared" si="1"/>
        <v>1.2674000000000001</v>
      </c>
      <c r="J13" s="22">
        <v>7</v>
      </c>
      <c r="L13" s="17" t="s">
        <v>22</v>
      </c>
      <c r="M13" s="27">
        <f>MIN(D11:D22,I11:I22)</f>
        <v>1.2564</v>
      </c>
    </row>
    <row r="14" spans="1:13" ht="27" customHeight="1" x14ac:dyDescent="0.4">
      <c r="A14" s="25">
        <v>4</v>
      </c>
      <c r="B14" s="20">
        <v>2.1</v>
      </c>
      <c r="C14" s="21">
        <v>1.276</v>
      </c>
      <c r="D14" s="21">
        <f t="shared" si="0"/>
        <v>1.2634000000000001</v>
      </c>
      <c r="E14" s="22">
        <v>7</v>
      </c>
      <c r="F14" s="26">
        <v>16</v>
      </c>
      <c r="G14" s="20">
        <v>2.12</v>
      </c>
      <c r="H14" s="21">
        <v>1.2829999999999999</v>
      </c>
      <c r="I14" s="21">
        <f t="shared" si="1"/>
        <v>1.2704</v>
      </c>
      <c r="J14" s="22">
        <v>7</v>
      </c>
      <c r="L14" s="17" t="s">
        <v>23</v>
      </c>
      <c r="M14" s="1">
        <f>MAX(E11:E22,J11:J22)</f>
        <v>7</v>
      </c>
    </row>
    <row r="15" spans="1:13" ht="27" customHeight="1" x14ac:dyDescent="0.4">
      <c r="A15" s="25">
        <v>5</v>
      </c>
      <c r="B15" s="20">
        <v>2.11</v>
      </c>
      <c r="C15" s="21">
        <v>1.284</v>
      </c>
      <c r="D15" s="21">
        <f t="shared" si="0"/>
        <v>1.2714000000000001</v>
      </c>
      <c r="E15" s="22">
        <v>7</v>
      </c>
      <c r="F15" s="26">
        <v>17</v>
      </c>
      <c r="G15" s="20">
        <v>2.12</v>
      </c>
      <c r="H15" s="21">
        <v>1.282</v>
      </c>
      <c r="I15" s="21">
        <f t="shared" si="1"/>
        <v>1.2694000000000001</v>
      </c>
      <c r="J15" s="22">
        <v>7</v>
      </c>
      <c r="L15" s="17" t="s">
        <v>24</v>
      </c>
      <c r="M15" s="1">
        <f>MIN(E11:E22,J11:J22)</f>
        <v>7</v>
      </c>
    </row>
    <row r="16" spans="1:13" ht="27" customHeight="1" x14ac:dyDescent="0.4">
      <c r="A16" s="25">
        <v>6</v>
      </c>
      <c r="B16" s="20">
        <v>2.12</v>
      </c>
      <c r="C16" s="21">
        <v>1.2809999999999999</v>
      </c>
      <c r="D16" s="21">
        <f t="shared" si="0"/>
        <v>1.2684</v>
      </c>
      <c r="E16" s="22">
        <v>7</v>
      </c>
      <c r="F16" s="26">
        <v>18</v>
      </c>
      <c r="G16" s="20">
        <v>2.12</v>
      </c>
      <c r="H16" s="21">
        <v>1.2809999999999999</v>
      </c>
      <c r="I16" s="21">
        <f t="shared" si="1"/>
        <v>1.2684</v>
      </c>
      <c r="J16" s="22">
        <v>7</v>
      </c>
      <c r="L16" s="28"/>
    </row>
    <row r="17" spans="1:12" ht="27" customHeight="1" x14ac:dyDescent="0.4">
      <c r="A17" s="25">
        <v>7</v>
      </c>
      <c r="B17" s="20">
        <v>2.12</v>
      </c>
      <c r="C17" s="21">
        <v>1.282</v>
      </c>
      <c r="D17" s="21">
        <f>$C17+0.0007*($E17-25)</f>
        <v>1.2694000000000001</v>
      </c>
      <c r="E17" s="22">
        <v>7</v>
      </c>
      <c r="F17" s="26">
        <v>19</v>
      </c>
      <c r="G17" s="20">
        <v>2.12</v>
      </c>
      <c r="H17" s="21">
        <v>1.28</v>
      </c>
      <c r="I17" s="21">
        <f t="shared" si="1"/>
        <v>1.2674000000000001</v>
      </c>
      <c r="J17" s="22">
        <v>7</v>
      </c>
      <c r="L17" s="28"/>
    </row>
    <row r="18" spans="1:12" ht="27" customHeight="1" x14ac:dyDescent="0.4">
      <c r="A18" s="25">
        <v>8</v>
      </c>
      <c r="B18" s="20">
        <v>2.12</v>
      </c>
      <c r="C18" s="21">
        <v>1.284</v>
      </c>
      <c r="D18" s="21">
        <f t="shared" si="0"/>
        <v>1.2714000000000001</v>
      </c>
      <c r="E18" s="22">
        <v>7</v>
      </c>
      <c r="F18" s="26">
        <v>20</v>
      </c>
      <c r="G18" s="20">
        <v>2.12</v>
      </c>
      <c r="H18" s="21">
        <v>1.282</v>
      </c>
      <c r="I18" s="21">
        <f t="shared" si="1"/>
        <v>1.2694000000000001</v>
      </c>
      <c r="J18" s="22">
        <v>7</v>
      </c>
      <c r="L18" s="28"/>
    </row>
    <row r="19" spans="1:12" ht="27" customHeight="1" x14ac:dyDescent="0.4">
      <c r="A19" s="25">
        <v>9</v>
      </c>
      <c r="B19" s="20">
        <v>2.1</v>
      </c>
      <c r="C19" s="21">
        <v>1.2789999999999999</v>
      </c>
      <c r="D19" s="21">
        <f t="shared" si="0"/>
        <v>1.2664</v>
      </c>
      <c r="E19" s="22">
        <v>7</v>
      </c>
      <c r="F19" s="26">
        <v>21</v>
      </c>
      <c r="G19" s="20">
        <v>2.12</v>
      </c>
      <c r="H19" s="21">
        <v>1.2809999999999999</v>
      </c>
      <c r="I19" s="21">
        <f t="shared" si="1"/>
        <v>1.2684</v>
      </c>
      <c r="J19" s="22">
        <v>7</v>
      </c>
      <c r="L19" s="28"/>
    </row>
    <row r="20" spans="1:12" ht="27" customHeight="1" x14ac:dyDescent="0.4">
      <c r="A20" s="25">
        <v>10</v>
      </c>
      <c r="B20" s="20">
        <v>2.1</v>
      </c>
      <c r="C20" s="21">
        <v>1.28</v>
      </c>
      <c r="D20" s="21">
        <f t="shared" si="0"/>
        <v>1.2674000000000001</v>
      </c>
      <c r="E20" s="22">
        <v>7</v>
      </c>
      <c r="F20" s="26">
        <v>22</v>
      </c>
      <c r="G20" s="20">
        <v>2.12</v>
      </c>
      <c r="H20" s="21">
        <v>1.282</v>
      </c>
      <c r="I20" s="21">
        <f t="shared" si="1"/>
        <v>1.2694000000000001</v>
      </c>
      <c r="J20" s="22">
        <v>7</v>
      </c>
      <c r="L20" s="28"/>
    </row>
    <row r="21" spans="1:12" ht="27" customHeight="1" x14ac:dyDescent="0.4">
      <c r="A21" s="25">
        <v>11</v>
      </c>
      <c r="B21" s="20">
        <v>2.1</v>
      </c>
      <c r="C21" s="21">
        <v>1.2809999999999999</v>
      </c>
      <c r="D21" s="21">
        <f t="shared" si="0"/>
        <v>1.2684</v>
      </c>
      <c r="E21" s="22">
        <v>7</v>
      </c>
      <c r="F21" s="26">
        <v>23</v>
      </c>
      <c r="G21" s="20">
        <v>2.11</v>
      </c>
      <c r="H21" s="21">
        <v>1.28</v>
      </c>
      <c r="I21" s="21">
        <f t="shared" si="1"/>
        <v>1.2674000000000001</v>
      </c>
      <c r="J21" s="22">
        <v>7</v>
      </c>
      <c r="L21" s="28"/>
    </row>
    <row r="22" spans="1:12" ht="27" customHeight="1" thickBot="1" x14ac:dyDescent="0.45">
      <c r="A22" s="29">
        <v>12</v>
      </c>
      <c r="B22" s="20">
        <v>2.09</v>
      </c>
      <c r="C22" s="30">
        <v>1.2689999999999999</v>
      </c>
      <c r="D22" s="30">
        <f t="shared" si="0"/>
        <v>1.2564</v>
      </c>
      <c r="E22" s="22">
        <v>7</v>
      </c>
      <c r="F22" s="31">
        <v>24</v>
      </c>
      <c r="G22" s="20">
        <v>2.11</v>
      </c>
      <c r="H22" s="30">
        <v>1.2809999999999999</v>
      </c>
      <c r="I22" s="30">
        <f t="shared" si="1"/>
        <v>1.2684</v>
      </c>
      <c r="J22" s="22">
        <v>7</v>
      </c>
      <c r="L22" s="28"/>
    </row>
    <row r="23" spans="1:12" ht="16.8" x14ac:dyDescent="0.4">
      <c r="E23" s="33">
        <f>SUM(E11:E22)</f>
        <v>84</v>
      </c>
      <c r="G23" s="34">
        <f>+H23/24</f>
        <v>7</v>
      </c>
      <c r="H23" s="35">
        <f>+J23+E23</f>
        <v>168</v>
      </c>
      <c r="J23" s="35">
        <f>SUM(J11:J22)</f>
        <v>84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2026-02-11T07:50:58Z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