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4년\"/>
    </mc:Choice>
  </mc:AlternateContent>
  <xr:revisionPtr revIDLastSave="0" documentId="13_ncr:1_{7C194A6E-8E81-4E41-A9E8-6ED3F510468E}" xr6:coauthVersionLast="47" xr6:coauthVersionMax="47" xr10:uidLastSave="{00000000-0000-0000-0000-000000000000}"/>
  <bookViews>
    <workbookView xWindow="-120" yWindow="330" windowWidth="29040" windowHeight="15990" activeTab="3" xr2:uid="{00000000-000D-0000-FFFF-FFFF00000000}"/>
  </bookViews>
  <sheets>
    <sheet name="정류기" sheetId="8" r:id="rId1"/>
    <sheet name="조명등" sheetId="12" r:id="rId2"/>
    <sheet name="태양광용" sheetId="14" r:id="rId3"/>
    <sheet name="발전기" sheetId="10" r:id="rId4"/>
    <sheet name="Sheet1" sheetId="11" r:id="rId5"/>
  </sheets>
  <definedNames>
    <definedName name="_xlnm._FilterDatabase" localSheetId="3" hidden="1">발전기!$A$6:$D$46</definedName>
    <definedName name="_xlnm._FilterDatabase" localSheetId="0" hidden="1">정류기!$A$6:$D$46</definedName>
    <definedName name="_xlnm._FilterDatabase" localSheetId="1" hidden="1">조명등!$A$6:$D$46</definedName>
    <definedName name="_xlnm._FilterDatabase" localSheetId="2" hidden="1">태양광용!$A$6:$D$46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" i="10" l="1"/>
  <c r="O3" i="14"/>
  <c r="D186" i="14"/>
  <c r="D185" i="14"/>
  <c r="D184" i="14"/>
  <c r="D183" i="14"/>
  <c r="D182" i="14"/>
  <c r="D181" i="14"/>
  <c r="D180" i="14"/>
  <c r="D179" i="14"/>
  <c r="D178" i="14"/>
  <c r="D177" i="14"/>
  <c r="D176" i="14"/>
  <c r="D175" i="14"/>
  <c r="D174" i="14"/>
  <c r="D173" i="14"/>
  <c r="D172" i="14"/>
  <c r="D171" i="14"/>
  <c r="D170" i="14"/>
  <c r="D169" i="14"/>
  <c r="D168" i="14"/>
  <c r="D167" i="14"/>
  <c r="D166" i="14"/>
  <c r="D165" i="14"/>
  <c r="D164" i="14"/>
  <c r="D163" i="14"/>
  <c r="D162" i="14"/>
  <c r="D161" i="14"/>
  <c r="D160" i="14"/>
  <c r="D159" i="14"/>
  <c r="D158" i="14"/>
  <c r="D157" i="14"/>
  <c r="D156" i="14"/>
  <c r="D155" i="14"/>
  <c r="D154" i="14"/>
  <c r="D153" i="14"/>
  <c r="D152" i="14"/>
  <c r="D151" i="14"/>
  <c r="D150" i="14"/>
  <c r="D149" i="14"/>
  <c r="D148" i="14"/>
  <c r="D147" i="14"/>
  <c r="D146" i="14"/>
  <c r="D145" i="14"/>
  <c r="D144" i="14"/>
  <c r="D143" i="14"/>
  <c r="D142" i="14"/>
  <c r="D141" i="14"/>
  <c r="D140" i="14"/>
  <c r="D139" i="14"/>
  <c r="D138" i="14"/>
  <c r="D137" i="14"/>
  <c r="D136" i="14"/>
  <c r="D135" i="14"/>
  <c r="D134" i="14"/>
  <c r="D133" i="14"/>
  <c r="D132" i="14"/>
  <c r="D131" i="14"/>
  <c r="D130" i="14"/>
  <c r="D129" i="14"/>
  <c r="D128" i="14"/>
  <c r="D127" i="14"/>
  <c r="D126" i="14"/>
  <c r="D125" i="14"/>
  <c r="D124" i="14"/>
  <c r="D123" i="14"/>
  <c r="D122" i="14"/>
  <c r="D121" i="14"/>
  <c r="D120" i="14"/>
  <c r="D119" i="14"/>
  <c r="D118" i="14"/>
  <c r="D117" i="14"/>
  <c r="D116" i="14"/>
  <c r="D115" i="14"/>
  <c r="D114" i="14"/>
  <c r="D113" i="14"/>
  <c r="D112" i="14"/>
  <c r="D111" i="14"/>
  <c r="D110" i="14"/>
  <c r="D109" i="14"/>
  <c r="D108" i="14"/>
  <c r="D107" i="14"/>
  <c r="D106" i="14"/>
  <c r="D105" i="14"/>
  <c r="D104" i="14"/>
  <c r="D103" i="14"/>
  <c r="D102" i="14"/>
  <c r="D101" i="14"/>
  <c r="D100" i="14"/>
  <c r="D99" i="14"/>
  <c r="D98" i="14"/>
  <c r="D97" i="14"/>
  <c r="D96" i="14"/>
  <c r="D95" i="14"/>
  <c r="D94" i="14"/>
  <c r="D93" i="14"/>
  <c r="D92" i="14"/>
  <c r="D91" i="14"/>
  <c r="D90" i="14"/>
  <c r="D89" i="14"/>
  <c r="D88" i="14"/>
  <c r="D87" i="14"/>
  <c r="D86" i="14"/>
  <c r="D85" i="14"/>
  <c r="D84" i="14"/>
  <c r="D83" i="14"/>
  <c r="D82" i="14"/>
  <c r="D81" i="14"/>
  <c r="D80" i="14"/>
  <c r="D79" i="14"/>
  <c r="D78" i="14"/>
  <c r="D77" i="14"/>
  <c r="D76" i="14"/>
  <c r="D75" i="14"/>
  <c r="D74" i="14"/>
  <c r="D73" i="14"/>
  <c r="D72" i="14"/>
  <c r="D71" i="14"/>
  <c r="D70" i="14"/>
  <c r="D69" i="14"/>
  <c r="D68" i="14"/>
  <c r="D67" i="14"/>
  <c r="D66" i="14"/>
  <c r="D65" i="14"/>
  <c r="D64" i="14"/>
  <c r="D63" i="14"/>
  <c r="D62" i="14"/>
  <c r="D61" i="14"/>
  <c r="D60" i="14"/>
  <c r="D59" i="14"/>
  <c r="D58" i="14"/>
  <c r="D57" i="14"/>
  <c r="D56" i="14"/>
  <c r="D55" i="14"/>
  <c r="D54" i="14"/>
  <c r="D53" i="14"/>
  <c r="D52" i="14"/>
  <c r="D51" i="14"/>
  <c r="D50" i="14"/>
  <c r="D49" i="14"/>
  <c r="D48" i="14"/>
  <c r="D47" i="14"/>
  <c r="D46" i="14"/>
  <c r="D45" i="14"/>
  <c r="D44" i="14"/>
  <c r="D43" i="14"/>
  <c r="D42" i="14"/>
  <c r="D41" i="14"/>
  <c r="D40" i="14"/>
  <c r="D39" i="14"/>
  <c r="D38" i="14"/>
  <c r="D37" i="14"/>
  <c r="D36" i="14"/>
  <c r="D35" i="14"/>
  <c r="D34" i="14"/>
  <c r="D33" i="14"/>
  <c r="D32" i="14"/>
  <c r="D31" i="14"/>
  <c r="D30" i="14"/>
  <c r="D29" i="14"/>
  <c r="D28" i="14"/>
  <c r="D27" i="14"/>
  <c r="D26" i="14"/>
  <c r="D25" i="14"/>
  <c r="D24" i="14"/>
  <c r="D23" i="14"/>
  <c r="D22" i="14"/>
  <c r="D21" i="14"/>
  <c r="D20" i="14"/>
  <c r="D19" i="14"/>
  <c r="D18" i="14"/>
  <c r="D17" i="14"/>
  <c r="D16" i="14"/>
  <c r="D15" i="14"/>
  <c r="D14" i="14"/>
  <c r="D13" i="14"/>
  <c r="D12" i="14"/>
  <c r="H11" i="14"/>
  <c r="D11" i="14"/>
  <c r="D10" i="14"/>
  <c r="D9" i="14"/>
  <c r="H8" i="14"/>
  <c r="I8" i="14" s="1"/>
  <c r="G8" i="14"/>
  <c r="D8" i="14"/>
  <c r="H7" i="14"/>
  <c r="I7" i="14" s="1"/>
  <c r="G7" i="14"/>
  <c r="D7" i="14"/>
  <c r="O3" i="12"/>
  <c r="H11" i="12"/>
  <c r="D186" i="10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H11" i="10"/>
  <c r="D11" i="10"/>
  <c r="D10" i="10"/>
  <c r="D9" i="10"/>
  <c r="I8" i="10"/>
  <c r="H8" i="10"/>
  <c r="G8" i="10"/>
  <c r="D8" i="10"/>
  <c r="H7" i="10"/>
  <c r="I7" i="10" s="1"/>
  <c r="G7" i="10"/>
  <c r="D7" i="10"/>
  <c r="D186" i="12"/>
  <c r="D185" i="12"/>
  <c r="D184" i="12"/>
  <c r="D183" i="12"/>
  <c r="D182" i="12"/>
  <c r="D181" i="12"/>
  <c r="D180" i="12"/>
  <c r="D179" i="12"/>
  <c r="D178" i="12"/>
  <c r="D177" i="12"/>
  <c r="D176" i="12"/>
  <c r="D175" i="12"/>
  <c r="D174" i="12"/>
  <c r="D173" i="12"/>
  <c r="D172" i="12"/>
  <c r="D171" i="12"/>
  <c r="D170" i="12"/>
  <c r="D169" i="12"/>
  <c r="D168" i="12"/>
  <c r="D167" i="12"/>
  <c r="D166" i="12"/>
  <c r="D165" i="12"/>
  <c r="D164" i="12"/>
  <c r="D163" i="12"/>
  <c r="D162" i="12"/>
  <c r="D161" i="12"/>
  <c r="D160" i="12"/>
  <c r="D159" i="12"/>
  <c r="D158" i="12"/>
  <c r="D157" i="12"/>
  <c r="D156" i="12"/>
  <c r="D155" i="12"/>
  <c r="D154" i="12"/>
  <c r="D153" i="12"/>
  <c r="D152" i="12"/>
  <c r="D151" i="12"/>
  <c r="D150" i="12"/>
  <c r="D149" i="12"/>
  <c r="D148" i="12"/>
  <c r="D147" i="12"/>
  <c r="D146" i="12"/>
  <c r="D145" i="12"/>
  <c r="D144" i="12"/>
  <c r="D143" i="12"/>
  <c r="D142" i="12"/>
  <c r="D141" i="12"/>
  <c r="D140" i="12"/>
  <c r="D139" i="12"/>
  <c r="D138" i="12"/>
  <c r="D137" i="12"/>
  <c r="D136" i="12"/>
  <c r="D135" i="12"/>
  <c r="D134" i="12"/>
  <c r="D133" i="12"/>
  <c r="D132" i="12"/>
  <c r="D131" i="12"/>
  <c r="D130" i="12"/>
  <c r="D129" i="12"/>
  <c r="D128" i="12"/>
  <c r="D127" i="12"/>
  <c r="D126" i="12"/>
  <c r="D125" i="12"/>
  <c r="D124" i="12"/>
  <c r="D123" i="12"/>
  <c r="D122" i="12"/>
  <c r="D121" i="12"/>
  <c r="D120" i="12"/>
  <c r="D119" i="12"/>
  <c r="D118" i="12"/>
  <c r="D117" i="12"/>
  <c r="D116" i="12"/>
  <c r="D115" i="12"/>
  <c r="D114" i="12"/>
  <c r="D113" i="12"/>
  <c r="D112" i="12"/>
  <c r="D111" i="12"/>
  <c r="D110" i="12"/>
  <c r="D109" i="12"/>
  <c r="D108" i="12"/>
  <c r="D107" i="12"/>
  <c r="D106" i="12"/>
  <c r="D105" i="12"/>
  <c r="D104" i="12"/>
  <c r="D103" i="12"/>
  <c r="D102" i="12"/>
  <c r="D101" i="12"/>
  <c r="D100" i="12"/>
  <c r="D99" i="12"/>
  <c r="D98" i="12"/>
  <c r="D97" i="12"/>
  <c r="D96" i="12"/>
  <c r="D95" i="12"/>
  <c r="D94" i="12"/>
  <c r="D93" i="12"/>
  <c r="D92" i="12"/>
  <c r="D91" i="12"/>
  <c r="D90" i="12"/>
  <c r="D89" i="12"/>
  <c r="D88" i="12"/>
  <c r="D87" i="12"/>
  <c r="D86" i="12"/>
  <c r="D85" i="12"/>
  <c r="D84" i="12"/>
  <c r="D83" i="12"/>
  <c r="D82" i="12"/>
  <c r="D81" i="12"/>
  <c r="D80" i="12"/>
  <c r="D79" i="12"/>
  <c r="D78" i="12"/>
  <c r="D77" i="12"/>
  <c r="D76" i="12"/>
  <c r="D75" i="12"/>
  <c r="D74" i="12"/>
  <c r="D73" i="12"/>
  <c r="D72" i="12"/>
  <c r="D71" i="12"/>
  <c r="D70" i="12"/>
  <c r="D69" i="12"/>
  <c r="D68" i="12"/>
  <c r="D67" i="12"/>
  <c r="D66" i="12"/>
  <c r="D65" i="12"/>
  <c r="D64" i="12"/>
  <c r="D63" i="12"/>
  <c r="D62" i="12"/>
  <c r="D61" i="12"/>
  <c r="D60" i="12"/>
  <c r="D59" i="12"/>
  <c r="D58" i="12"/>
  <c r="D57" i="12"/>
  <c r="D56" i="12"/>
  <c r="D55" i="12"/>
  <c r="D54" i="12"/>
  <c r="D53" i="12"/>
  <c r="D52" i="12"/>
  <c r="D51" i="12"/>
  <c r="D50" i="12"/>
  <c r="D49" i="12"/>
  <c r="D48" i="12"/>
  <c r="D47" i="12"/>
  <c r="D46" i="12"/>
  <c r="D45" i="12"/>
  <c r="D44" i="12"/>
  <c r="D43" i="12"/>
  <c r="D42" i="12"/>
  <c r="D41" i="12"/>
  <c r="D40" i="12"/>
  <c r="D39" i="12"/>
  <c r="D38" i="12"/>
  <c r="D37" i="12"/>
  <c r="D36" i="12"/>
  <c r="D35" i="12"/>
  <c r="D34" i="12"/>
  <c r="D33" i="12"/>
  <c r="D32" i="12"/>
  <c r="D31" i="12"/>
  <c r="D30" i="12"/>
  <c r="D29" i="12"/>
  <c r="D28" i="12"/>
  <c r="D27" i="12"/>
  <c r="D26" i="12"/>
  <c r="D25" i="12"/>
  <c r="D24" i="12"/>
  <c r="D23" i="12"/>
  <c r="D22" i="12"/>
  <c r="D21" i="12"/>
  <c r="D20" i="12"/>
  <c r="D19" i="12"/>
  <c r="D18" i="12"/>
  <c r="D17" i="12"/>
  <c r="D16" i="12"/>
  <c r="D15" i="12"/>
  <c r="D14" i="12"/>
  <c r="D13" i="12"/>
  <c r="D12" i="12"/>
  <c r="D11" i="12"/>
  <c r="D10" i="12"/>
  <c r="D9" i="12"/>
  <c r="H8" i="12"/>
  <c r="I8" i="12" s="1"/>
  <c r="G8" i="12"/>
  <c r="D8" i="12"/>
  <c r="H7" i="12"/>
  <c r="I7" i="12" s="1"/>
  <c r="G7" i="12"/>
  <c r="D7" i="12"/>
  <c r="D186" i="8"/>
  <c r="D185" i="8"/>
  <c r="D184" i="8"/>
  <c r="D183" i="8"/>
  <c r="D182" i="8"/>
  <c r="D181" i="8"/>
  <c r="D180" i="8"/>
  <c r="D179" i="8"/>
  <c r="D178" i="8"/>
  <c r="D177" i="8"/>
  <c r="D176" i="8"/>
  <c r="D175" i="8"/>
  <c r="D174" i="8"/>
  <c r="D173" i="8"/>
  <c r="D172" i="8"/>
  <c r="D171" i="8"/>
  <c r="D170" i="8"/>
  <c r="D169" i="8"/>
  <c r="D168" i="8"/>
  <c r="D167" i="8"/>
  <c r="D166" i="8"/>
  <c r="D165" i="8"/>
  <c r="D164" i="8"/>
  <c r="D163" i="8"/>
  <c r="D162" i="8"/>
  <c r="D161" i="8"/>
  <c r="D160" i="8"/>
  <c r="D159" i="8"/>
  <c r="D158" i="8"/>
  <c r="D157" i="8"/>
  <c r="D156" i="8"/>
  <c r="D155" i="8"/>
  <c r="D154" i="8"/>
  <c r="D153" i="8"/>
  <c r="D152" i="8"/>
  <c r="D151" i="8"/>
  <c r="D150" i="8"/>
  <c r="D149" i="8"/>
  <c r="D148" i="8"/>
  <c r="D147" i="8"/>
  <c r="D146" i="8"/>
  <c r="D145" i="8"/>
  <c r="D144" i="8"/>
  <c r="D143" i="8"/>
  <c r="D142" i="8"/>
  <c r="D141" i="8"/>
  <c r="D140" i="8"/>
  <c r="D139" i="8"/>
  <c r="D138" i="8"/>
  <c r="D137" i="8"/>
  <c r="D136" i="8"/>
  <c r="D135" i="8"/>
  <c r="D134" i="8"/>
  <c r="D133" i="8"/>
  <c r="D132" i="8"/>
  <c r="D131" i="8"/>
  <c r="D130" i="8"/>
  <c r="D129" i="8"/>
  <c r="D128" i="8"/>
  <c r="D127" i="8"/>
  <c r="D126" i="8"/>
  <c r="D125" i="8"/>
  <c r="D124" i="8"/>
  <c r="D123" i="8"/>
  <c r="D122" i="8"/>
  <c r="D121" i="8"/>
  <c r="D120" i="8"/>
  <c r="D119" i="8"/>
  <c r="D118" i="8"/>
  <c r="D117" i="8"/>
  <c r="D116" i="8"/>
  <c r="D115" i="8"/>
  <c r="D114" i="8"/>
  <c r="D113" i="8"/>
  <c r="D112" i="8"/>
  <c r="D111" i="8"/>
  <c r="D110" i="8"/>
  <c r="D109" i="8"/>
  <c r="D108" i="8"/>
  <c r="D107" i="8"/>
  <c r="D106" i="8"/>
  <c r="D105" i="8"/>
  <c r="D104" i="8"/>
  <c r="D103" i="8"/>
  <c r="D102" i="8"/>
  <c r="D101" i="8"/>
  <c r="D100" i="8"/>
  <c r="D99" i="8"/>
  <c r="D98" i="8"/>
  <c r="D97" i="8"/>
  <c r="D96" i="8"/>
  <c r="D95" i="8"/>
  <c r="D94" i="8"/>
  <c r="D93" i="8"/>
  <c r="D92" i="8"/>
  <c r="D91" i="8"/>
  <c r="D90" i="8"/>
  <c r="D89" i="8"/>
  <c r="D88" i="8"/>
  <c r="D87" i="8"/>
  <c r="D86" i="8"/>
  <c r="D85" i="8"/>
  <c r="D84" i="8"/>
  <c r="D83" i="8"/>
  <c r="D82" i="8"/>
  <c r="D81" i="8"/>
  <c r="D80" i="8"/>
  <c r="D79" i="8"/>
  <c r="D78" i="8"/>
  <c r="D77" i="8"/>
  <c r="D76" i="8"/>
  <c r="D75" i="8"/>
  <c r="D74" i="8"/>
  <c r="D73" i="8"/>
  <c r="D72" i="8"/>
  <c r="D71" i="8"/>
  <c r="D70" i="8"/>
  <c r="D69" i="8"/>
  <c r="D68" i="8"/>
  <c r="D67" i="8"/>
  <c r="D66" i="8"/>
  <c r="D65" i="8"/>
  <c r="D64" i="8"/>
  <c r="D63" i="8"/>
  <c r="D62" i="8"/>
  <c r="D61" i="8"/>
  <c r="D60" i="8"/>
  <c r="D59" i="8"/>
  <c r="D58" i="8"/>
  <c r="D57" i="8"/>
  <c r="D56" i="8"/>
  <c r="D55" i="8"/>
  <c r="D54" i="8"/>
  <c r="D53" i="8"/>
  <c r="D52" i="8"/>
  <c r="D51" i="8"/>
  <c r="D50" i="8"/>
  <c r="D49" i="8"/>
  <c r="D48" i="8"/>
  <c r="D47" i="8"/>
  <c r="D46" i="8"/>
  <c r="D45" i="8"/>
  <c r="D44" i="8"/>
  <c r="D43" i="8"/>
  <c r="D42" i="8"/>
  <c r="D41" i="8"/>
  <c r="D40" i="8"/>
  <c r="D39" i="8"/>
  <c r="D38" i="8"/>
  <c r="D37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H11" i="8"/>
  <c r="D11" i="8"/>
  <c r="D10" i="8"/>
  <c r="D9" i="8"/>
  <c r="H8" i="8"/>
  <c r="I8" i="8" s="1"/>
  <c r="G8" i="8"/>
  <c r="D8" i="8"/>
  <c r="H7" i="8"/>
  <c r="I7" i="8" s="1"/>
  <c r="G7" i="8"/>
  <c r="D7" i="8"/>
  <c r="O3" i="8"/>
</calcChain>
</file>

<file path=xl/sharedStrings.xml><?xml version="1.0" encoding="utf-8"?>
<sst xmlns="http://schemas.openxmlformats.org/spreadsheetml/2006/main" count="155" uniqueCount="50">
  <si>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</si>
  <si>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</si>
  <si>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</si>
  <si>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</si>
  <si>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</si>
  <si>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</si>
  <si>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</si>
  <si>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</si>
  <si>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</si>
  <si>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</si>
  <si>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</si>
  <si>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</si>
  <si>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</si>
  <si>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</si>
  <si>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</si>
  <si>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</si>
  <si>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</si>
  <si>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</si>
  <si>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</si>
  <si>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</si>
  <si>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</si>
  <si>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</si>
  <si>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</si>
  <si>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</si>
  <si>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</si>
  <si>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ESP</t>
    <phoneticPr fontId="2" type="noConversion"/>
  </si>
  <si>
    <t>정류기</t>
    <phoneticPr fontId="2" type="noConversion"/>
  </si>
  <si>
    <t>BS</t>
    <phoneticPr fontId="2" type="noConversion"/>
  </si>
  <si>
    <t>발전기</t>
    <phoneticPr fontId="2" type="noConversion"/>
  </si>
  <si>
    <t>RP</t>
    <phoneticPr fontId="2" type="noConversion"/>
  </si>
  <si>
    <t>No</t>
    <phoneticPr fontId="2" type="noConversion"/>
  </si>
  <si>
    <t>조명등용</t>
    <phoneticPr fontId="2" type="noConversion"/>
  </si>
  <si>
    <r>
      <t>내부저항(m</t>
    </r>
    <r>
      <rPr>
        <sz val="11"/>
        <color theme="1"/>
        <rFont val="Calibri"/>
        <family val="2"/>
        <charset val="161"/>
      </rPr>
      <t>Ω</t>
    </r>
    <r>
      <rPr>
        <sz val="11"/>
        <color theme="1"/>
        <rFont val="맑은 고딕"/>
        <family val="2"/>
        <charset val="129"/>
        <scheme val="minor"/>
      </rPr>
      <t>)</t>
    </r>
    <phoneticPr fontId="2" type="noConversion"/>
  </si>
  <si>
    <t>구분</t>
    <phoneticPr fontId="2" type="noConversion"/>
  </si>
  <si>
    <t>전산실 UPS</t>
    <phoneticPr fontId="2" type="noConversion"/>
  </si>
  <si>
    <t>1.전산실 UPS</t>
    <phoneticPr fontId="2" type="noConversion"/>
  </si>
  <si>
    <t>3.정류기</t>
    <phoneticPr fontId="2" type="noConversion"/>
  </si>
  <si>
    <t>2.조명등</t>
    <phoneticPr fontId="2" type="noConversion"/>
  </si>
  <si>
    <t>4.비상발전기</t>
    <phoneticPr fontId="2" type="noConversion"/>
  </si>
  <si>
    <t>롯데마트정읍</t>
    <phoneticPr fontId="2" type="noConversion"/>
  </si>
  <si>
    <t>2023.11.13</t>
    <phoneticPr fontId="2" type="noConversion"/>
  </si>
  <si>
    <t>2023.10.09</t>
    <phoneticPr fontId="2" type="noConversion"/>
  </si>
  <si>
    <t>2020.09.28</t>
    <phoneticPr fontId="2" type="noConversion"/>
  </si>
  <si>
    <t>2020.10.05</t>
    <phoneticPr fontId="2" type="noConversion"/>
  </si>
  <si>
    <t>태양광용 조작용</t>
    <phoneticPr fontId="2" type="noConversion"/>
  </si>
  <si>
    <t>2021.02.17</t>
    <phoneticPr fontId="2" type="noConversion"/>
  </si>
  <si>
    <t>2021.02.22</t>
    <phoneticPr fontId="2" type="noConversion"/>
  </si>
  <si>
    <t>발전기용</t>
    <phoneticPr fontId="2" type="noConversion"/>
  </si>
  <si>
    <t>2020.01.11</t>
    <phoneticPr fontId="2" type="noConversion"/>
  </si>
  <si>
    <t>2020.01.20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</si>
</sst>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Calibri"/>
      <family val="2"/>
      <charset val="161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51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180" fontId="0" fillId="5" borderId="3" xfId="0" applyNumberFormat="1" applyFill="1" applyBorder="1" applyAlignment="1">
      <alignment horizontal="center" vertical="center"/>
    </xf>
    <xf numFmtId="180" fontId="0" fillId="5" borderId="0" xfId="0" applyNumberFormat="1" applyFill="1" applyAlignment="1">
      <alignment horizontal="center" vertical="center"/>
    </xf>
    <xf numFmtId="176" fontId="0" fillId="5" borderId="3" xfId="0" applyNumberFormat="1" applyFill="1" applyBorder="1" applyAlignment="1">
      <alignment horizontal="center" vertical="center"/>
    </xf>
    <xf numFmtId="176" fontId="0" fillId="5" borderId="0" xfId="0" applyNumberFormat="1" applyFill="1" applyAlignment="1">
      <alignment horizontal="center" vertical="center"/>
    </xf>
    <xf numFmtId="0" fontId="0" fillId="5" borderId="0" xfId="0" applyFill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8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BBD0E-894C-4672-8CCA-1B4C56FFB6E4}">
  <dimension ref="A1:O186"/>
  <sheetViews>
    <sheetView zoomScale="90" zoomScaleNormal="90" workbookViewId="0">
      <selection activeCell="A3" sqref="A3:XFD3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45377</v>
      </c>
      <c r="B3" s="7" t="s">
        <v>39</v>
      </c>
      <c r="C3" s="7" t="s">
        <v>26</v>
      </c>
      <c r="D3" s="7" t="s">
        <v>27</v>
      </c>
      <c r="E3" s="8" t="s">
        <v>25</v>
      </c>
      <c r="F3" s="9">
        <v>100</v>
      </c>
      <c r="G3" s="32" t="s">
        <v>41</v>
      </c>
      <c r="H3" s="32" t="s">
        <v>40</v>
      </c>
      <c r="I3" s="8">
        <v>3.3</v>
      </c>
      <c r="J3" s="9">
        <v>9</v>
      </c>
      <c r="K3" s="10">
        <v>17</v>
      </c>
      <c r="L3" s="10">
        <v>18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13.66</v>
      </c>
      <c r="C7" s="22">
        <v>3.61</v>
      </c>
      <c r="D7" s="23">
        <f t="shared" ref="D7:D70" si="0">C7/$I$3</f>
        <v>1.093939393939394</v>
      </c>
      <c r="E7" s="2"/>
      <c r="F7" s="24" t="s">
        <v>20</v>
      </c>
      <c r="G7" s="25">
        <f>MAX(B7:B114)</f>
        <v>13.66</v>
      </c>
      <c r="H7" s="25">
        <f>MAX(C7:C114)</f>
        <v>4.08</v>
      </c>
      <c r="I7" s="35">
        <f>H7/$I$3</f>
        <v>1.2363636363636366</v>
      </c>
      <c r="J7"/>
      <c r="K7"/>
    </row>
    <row r="8" spans="1:15" x14ac:dyDescent="0.3">
      <c r="A8" s="21">
        <v>2</v>
      </c>
      <c r="B8" s="22">
        <v>13.66</v>
      </c>
      <c r="C8" s="22">
        <v>3.66</v>
      </c>
      <c r="D8" s="23">
        <f t="shared" si="0"/>
        <v>1.1090909090909091</v>
      </c>
      <c r="E8" s="2"/>
      <c r="F8" s="24" t="s">
        <v>21</v>
      </c>
      <c r="G8" s="25">
        <f>MIN(B7:B114)</f>
        <v>13.1</v>
      </c>
      <c r="H8" s="25">
        <f>MIN(C7:C114)</f>
        <v>3.55</v>
      </c>
      <c r="I8" s="35">
        <f>H8/$I$3</f>
        <v>1.0757575757575757</v>
      </c>
      <c r="J8"/>
      <c r="K8"/>
    </row>
    <row r="9" spans="1:15" x14ac:dyDescent="0.3">
      <c r="A9" s="21">
        <v>3</v>
      </c>
      <c r="B9" s="22">
        <v>13.65</v>
      </c>
      <c r="C9" s="22">
        <v>3.55</v>
      </c>
      <c r="D9" s="23">
        <f t="shared" si="0"/>
        <v>1.0757575757575757</v>
      </c>
      <c r="E9" s="2"/>
      <c r="J9"/>
      <c r="K9"/>
    </row>
    <row r="10" spans="1:15" x14ac:dyDescent="0.3">
      <c r="A10" s="21">
        <v>4</v>
      </c>
      <c r="B10" s="22">
        <v>13.66</v>
      </c>
      <c r="C10" s="22">
        <v>3.65</v>
      </c>
      <c r="D10" s="23">
        <f t="shared" si="0"/>
        <v>1.1060606060606062</v>
      </c>
      <c r="E10" s="2"/>
      <c r="J10"/>
      <c r="K10"/>
    </row>
    <row r="11" spans="1:15" x14ac:dyDescent="0.3">
      <c r="A11" s="21">
        <v>5</v>
      </c>
      <c r="B11" s="22">
        <v>13.63</v>
      </c>
      <c r="C11" s="22">
        <v>3.55</v>
      </c>
      <c r="D11" s="23">
        <f t="shared" si="0"/>
        <v>1.0757575757575757</v>
      </c>
      <c r="E11" s="2"/>
      <c r="F11" s="24" t="s">
        <v>22</v>
      </c>
      <c r="G11" s="26">
        <v>121.23</v>
      </c>
      <c r="H11" s="25">
        <f>G11/9</f>
        <v>13.47</v>
      </c>
      <c r="J11"/>
      <c r="K11"/>
    </row>
    <row r="12" spans="1:15" x14ac:dyDescent="0.3">
      <c r="A12" s="21">
        <v>6</v>
      </c>
      <c r="B12" s="22">
        <v>13.58</v>
      </c>
      <c r="C12" s="22">
        <v>3.57</v>
      </c>
      <c r="D12" s="23">
        <f t="shared" si="0"/>
        <v>1.0818181818181818</v>
      </c>
      <c r="E12" s="2"/>
      <c r="J12"/>
      <c r="K12"/>
    </row>
    <row r="13" spans="1:15" x14ac:dyDescent="0.3">
      <c r="A13" s="21">
        <v>7</v>
      </c>
      <c r="B13" s="22">
        <v>13.17</v>
      </c>
      <c r="C13" s="22">
        <v>4.05</v>
      </c>
      <c r="D13" s="23">
        <f t="shared" si="0"/>
        <v>1.2272727272727273</v>
      </c>
      <c r="J13"/>
      <c r="K13"/>
    </row>
    <row r="14" spans="1:15" x14ac:dyDescent="0.3">
      <c r="A14" s="21">
        <v>8</v>
      </c>
      <c r="B14" s="22">
        <v>13.1</v>
      </c>
      <c r="C14" s="22">
        <v>3.65</v>
      </c>
      <c r="D14" s="23">
        <f t="shared" si="0"/>
        <v>1.1060606060606062</v>
      </c>
      <c r="J14"/>
      <c r="K14"/>
    </row>
    <row r="15" spans="1:15" x14ac:dyDescent="0.3">
      <c r="A15" s="21">
        <v>9</v>
      </c>
      <c r="B15" s="22">
        <v>13.12</v>
      </c>
      <c r="C15" s="22">
        <v>4.08</v>
      </c>
      <c r="D15" s="23">
        <f t="shared" si="0"/>
        <v>1.2363636363636366</v>
      </c>
      <c r="J15"/>
      <c r="K15"/>
    </row>
    <row r="16" spans="1:15" hidden="1" x14ac:dyDescent="0.3">
      <c r="A16" s="21">
        <v>10</v>
      </c>
      <c r="B16" s="25"/>
      <c r="C16" s="25"/>
      <c r="D16" s="23">
        <f t="shared" si="0"/>
        <v>0</v>
      </c>
      <c r="J16"/>
      <c r="K16"/>
    </row>
    <row r="17" spans="1:11" hidden="1" x14ac:dyDescent="0.3">
      <c r="A17" s="21">
        <v>11</v>
      </c>
      <c r="B17" s="25"/>
      <c r="C17" s="25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25"/>
      <c r="D18" s="23">
        <f t="shared" si="0"/>
        <v>0</v>
      </c>
      <c r="J18"/>
      <c r="K18"/>
    </row>
    <row r="19" spans="1:11" hidden="1" x14ac:dyDescent="0.3">
      <c r="A19" s="21">
        <v>13</v>
      </c>
      <c r="B19" s="25"/>
      <c r="C19" s="25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25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25"/>
      <c r="D21" s="23">
        <f t="shared" si="0"/>
        <v>0</v>
      </c>
      <c r="E21" s="33"/>
      <c r="F21" s="34"/>
      <c r="J21"/>
      <c r="K21"/>
    </row>
    <row r="22" spans="1:11" hidden="1" x14ac:dyDescent="0.3">
      <c r="A22" s="21">
        <v>16</v>
      </c>
      <c r="B22" s="25"/>
      <c r="C22" s="25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2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2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2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2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2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3">
      <c r="A41" s="27">
        <v>35</v>
      </c>
      <c r="B41" s="28"/>
      <c r="C41" s="28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1" t="s">
        <v>23</v>
      </c>
      <c r="I51" s="43"/>
      <c r="J51" s="44"/>
      <c r="K51" s="44"/>
      <c r="L51" s="44"/>
      <c r="M51" s="44"/>
      <c r="N51" s="45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1" t="s">
        <v>24</v>
      </c>
      <c r="I52" s="46"/>
      <c r="J52" s="46"/>
      <c r="K52" s="46"/>
      <c r="L52" s="46"/>
      <c r="M52" s="46"/>
      <c r="N52" s="46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mergeCells count="2">
    <mergeCell ref="I51:N51"/>
    <mergeCell ref="I52:N52"/>
  </mergeCells>
  <phoneticPr fontId="2" type="noConversion"/>
  <conditionalFormatting sqref="D7:D186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0B1D4-6955-4D73-9E24-2B09D68E4294}">
  <dimension ref="A1:O186"/>
  <sheetViews>
    <sheetView zoomScale="90" zoomScaleNormal="90" workbookViewId="0">
      <selection activeCell="E16" sqref="E16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45377</v>
      </c>
      <c r="B3" s="7" t="s">
        <v>39</v>
      </c>
      <c r="C3" s="7" t="s">
        <v>26</v>
      </c>
      <c r="D3" s="7" t="s">
        <v>27</v>
      </c>
      <c r="E3" s="8" t="s">
        <v>25</v>
      </c>
      <c r="F3" s="9">
        <v>200</v>
      </c>
      <c r="G3" s="32" t="s">
        <v>42</v>
      </c>
      <c r="H3" s="32" t="s">
        <v>43</v>
      </c>
      <c r="I3" s="8">
        <v>2.2999999999999998</v>
      </c>
      <c r="J3" s="9">
        <v>18</v>
      </c>
      <c r="K3" s="10">
        <v>17</v>
      </c>
      <c r="L3" s="10">
        <v>18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13.19</v>
      </c>
      <c r="C7" s="22">
        <v>2.74</v>
      </c>
      <c r="D7" s="23">
        <f t="shared" ref="D7:D70" si="0">C7/$I$3</f>
        <v>1.1913043478260872</v>
      </c>
      <c r="E7" s="2"/>
      <c r="F7" s="24" t="s">
        <v>20</v>
      </c>
      <c r="G7" s="25">
        <f>MAX(B7:B114)</f>
        <v>13.28</v>
      </c>
      <c r="H7" s="25">
        <f>MAX(C7:C114)</f>
        <v>16.760000000000002</v>
      </c>
      <c r="I7" s="35">
        <f>H7/$I$3</f>
        <v>7.2869565217391319</v>
      </c>
      <c r="J7"/>
      <c r="K7"/>
    </row>
    <row r="8" spans="1:15" x14ac:dyDescent="0.3">
      <c r="A8" s="21">
        <v>2</v>
      </c>
      <c r="B8" s="22">
        <v>12.83</v>
      </c>
      <c r="C8" s="22">
        <v>16.760000000000002</v>
      </c>
      <c r="D8" s="23">
        <f t="shared" si="0"/>
        <v>7.2869565217391319</v>
      </c>
      <c r="E8" s="2"/>
      <c r="F8" s="24" t="s">
        <v>21</v>
      </c>
      <c r="G8" s="25">
        <f>MIN(B7:B114)</f>
        <v>12.83</v>
      </c>
      <c r="H8" s="25">
        <f>MIN(C7:C114)</f>
        <v>2.23</v>
      </c>
      <c r="I8" s="35">
        <f>H8/$I$3</f>
        <v>0.96956521739130441</v>
      </c>
      <c r="J8"/>
      <c r="K8"/>
    </row>
    <row r="9" spans="1:15" x14ac:dyDescent="0.3">
      <c r="A9" s="21">
        <v>3</v>
      </c>
      <c r="B9" s="22">
        <v>13.22</v>
      </c>
      <c r="C9" s="22">
        <v>2.33</v>
      </c>
      <c r="D9" s="23">
        <f t="shared" si="0"/>
        <v>1.0130434782608697</v>
      </c>
      <c r="E9" s="2"/>
      <c r="J9"/>
      <c r="K9"/>
    </row>
    <row r="10" spans="1:15" x14ac:dyDescent="0.3">
      <c r="A10" s="21">
        <v>4</v>
      </c>
      <c r="B10" s="22">
        <v>13.19</v>
      </c>
      <c r="C10" s="22">
        <v>2.59</v>
      </c>
      <c r="D10" s="23">
        <f t="shared" si="0"/>
        <v>1.1260869565217391</v>
      </c>
      <c r="E10" s="2"/>
      <c r="J10"/>
      <c r="K10"/>
    </row>
    <row r="11" spans="1:15" x14ac:dyDescent="0.3">
      <c r="A11" s="21">
        <v>5</v>
      </c>
      <c r="B11" s="22">
        <v>13.16</v>
      </c>
      <c r="C11" s="22">
        <v>2.37</v>
      </c>
      <c r="D11" s="23">
        <f t="shared" si="0"/>
        <v>1.0304347826086957</v>
      </c>
      <c r="E11" s="2"/>
      <c r="F11" s="24" t="s">
        <v>22</v>
      </c>
      <c r="G11" s="26">
        <v>237.85</v>
      </c>
      <c r="H11" s="25">
        <f>G11/18</f>
        <v>13.213888888888889</v>
      </c>
      <c r="J11"/>
      <c r="K11"/>
    </row>
    <row r="12" spans="1:15" x14ac:dyDescent="0.3">
      <c r="A12" s="21">
        <v>6</v>
      </c>
      <c r="B12" s="22">
        <v>13.2</v>
      </c>
      <c r="C12" s="22">
        <v>2.52</v>
      </c>
      <c r="D12" s="23">
        <f t="shared" si="0"/>
        <v>1.0956521739130436</v>
      </c>
      <c r="E12" s="2"/>
      <c r="J12"/>
      <c r="K12"/>
    </row>
    <row r="13" spans="1:15" x14ac:dyDescent="0.3">
      <c r="A13" s="21">
        <v>7</v>
      </c>
      <c r="B13" s="22">
        <v>13.04</v>
      </c>
      <c r="C13" s="22">
        <v>2.4</v>
      </c>
      <c r="D13" s="23">
        <f t="shared" si="0"/>
        <v>1.0434782608695652</v>
      </c>
      <c r="J13"/>
      <c r="K13"/>
    </row>
    <row r="14" spans="1:15" x14ac:dyDescent="0.3">
      <c r="A14" s="21">
        <v>8</v>
      </c>
      <c r="B14" s="22">
        <v>13.2</v>
      </c>
      <c r="C14" s="22">
        <v>2.23</v>
      </c>
      <c r="D14" s="23">
        <f t="shared" si="0"/>
        <v>0.96956521739130441</v>
      </c>
      <c r="J14"/>
      <c r="K14"/>
    </row>
    <row r="15" spans="1:15" x14ac:dyDescent="0.3">
      <c r="A15" s="21">
        <v>9</v>
      </c>
      <c r="B15" s="22">
        <v>13.22</v>
      </c>
      <c r="C15" s="22">
        <v>2.4700000000000002</v>
      </c>
      <c r="D15" s="23">
        <f t="shared" si="0"/>
        <v>1.0739130434782611</v>
      </c>
      <c r="J15"/>
      <c r="K15"/>
    </row>
    <row r="16" spans="1:15" x14ac:dyDescent="0.3">
      <c r="A16" s="21">
        <v>10</v>
      </c>
      <c r="B16" s="25">
        <v>13.23</v>
      </c>
      <c r="C16" s="25">
        <v>2.52</v>
      </c>
      <c r="D16" s="23">
        <f t="shared" si="0"/>
        <v>1.0956521739130436</v>
      </c>
      <c r="J16"/>
      <c r="K16"/>
    </row>
    <row r="17" spans="1:11" x14ac:dyDescent="0.3">
      <c r="A17" s="21">
        <v>11</v>
      </c>
      <c r="B17" s="25">
        <v>13.19</v>
      </c>
      <c r="C17" s="25">
        <v>2.4900000000000002</v>
      </c>
      <c r="D17" s="23">
        <f t="shared" si="0"/>
        <v>1.0826086956521741</v>
      </c>
      <c r="J17"/>
      <c r="K17"/>
    </row>
    <row r="18" spans="1:11" x14ac:dyDescent="0.3">
      <c r="A18" s="21">
        <v>12</v>
      </c>
      <c r="B18" s="25">
        <v>13.11</v>
      </c>
      <c r="C18" s="25">
        <v>2.27</v>
      </c>
      <c r="D18" s="23">
        <f t="shared" si="0"/>
        <v>0.98695652173913051</v>
      </c>
      <c r="J18"/>
      <c r="K18"/>
    </row>
    <row r="19" spans="1:11" x14ac:dyDescent="0.3">
      <c r="A19" s="21">
        <v>13</v>
      </c>
      <c r="B19" s="25">
        <v>13.12</v>
      </c>
      <c r="C19" s="25">
        <v>2.38</v>
      </c>
      <c r="D19" s="23">
        <f t="shared" si="0"/>
        <v>1.0347826086956522</v>
      </c>
      <c r="J19"/>
      <c r="K19"/>
    </row>
    <row r="20" spans="1:11" x14ac:dyDescent="0.3">
      <c r="A20" s="21">
        <v>14</v>
      </c>
      <c r="B20" s="25">
        <v>13.26</v>
      </c>
      <c r="C20" s="25">
        <v>2.52</v>
      </c>
      <c r="D20" s="23">
        <f t="shared" si="0"/>
        <v>1.0956521739130436</v>
      </c>
      <c r="J20"/>
      <c r="K20"/>
    </row>
    <row r="21" spans="1:11" x14ac:dyDescent="0.3">
      <c r="A21" s="21">
        <v>15</v>
      </c>
      <c r="B21" s="25">
        <v>13.25</v>
      </c>
      <c r="C21" s="25">
        <v>2.5</v>
      </c>
      <c r="D21" s="23">
        <f t="shared" si="0"/>
        <v>1.0869565217391306</v>
      </c>
      <c r="E21" s="33"/>
      <c r="F21" s="34"/>
      <c r="J21"/>
      <c r="K21"/>
    </row>
    <row r="22" spans="1:11" x14ac:dyDescent="0.3">
      <c r="A22" s="21">
        <v>16</v>
      </c>
      <c r="B22" s="25">
        <v>13.17</v>
      </c>
      <c r="C22" s="25">
        <v>2.52</v>
      </c>
      <c r="D22" s="23">
        <f t="shared" si="0"/>
        <v>1.0956521739130436</v>
      </c>
      <c r="J22"/>
      <c r="K22"/>
    </row>
    <row r="23" spans="1:11" x14ac:dyDescent="0.3">
      <c r="A23" s="21">
        <v>17</v>
      </c>
      <c r="B23" s="25">
        <v>13.23</v>
      </c>
      <c r="C23" s="25">
        <v>2.46</v>
      </c>
      <c r="D23" s="23">
        <f t="shared" si="0"/>
        <v>1.0695652173913044</v>
      </c>
      <c r="J23"/>
      <c r="K23"/>
    </row>
    <row r="24" spans="1:11" x14ac:dyDescent="0.3">
      <c r="A24" s="21">
        <v>18</v>
      </c>
      <c r="B24" s="25">
        <v>13.28</v>
      </c>
      <c r="C24" s="25">
        <v>2.25</v>
      </c>
      <c r="D24" s="23">
        <f t="shared" si="0"/>
        <v>0.97826086956521752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2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2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2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2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2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3">
      <c r="A41" s="27">
        <v>35</v>
      </c>
      <c r="B41" s="28"/>
      <c r="C41" s="28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1" t="s">
        <v>23</v>
      </c>
      <c r="I51" s="43"/>
      <c r="J51" s="44"/>
      <c r="K51" s="44"/>
      <c r="L51" s="44"/>
      <c r="M51" s="44"/>
      <c r="N51" s="45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1" t="s">
        <v>24</v>
      </c>
      <c r="I52" s="46"/>
      <c r="J52" s="46"/>
      <c r="K52" s="46"/>
      <c r="L52" s="46"/>
      <c r="M52" s="46"/>
      <c r="N52" s="46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mergeCells count="2">
    <mergeCell ref="I51:N51"/>
    <mergeCell ref="I52:N52"/>
  </mergeCells>
  <phoneticPr fontId="2" type="noConversion"/>
  <conditionalFormatting sqref="D7:D18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E21CF-A130-4829-A3C7-B9F58DA9CA5E}">
  <dimension ref="A1:O186"/>
  <sheetViews>
    <sheetView zoomScale="90" zoomScaleNormal="90" workbookViewId="0">
      <selection activeCell="A3" sqref="A3:XFD3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45377</v>
      </c>
      <c r="B3" s="7" t="s">
        <v>39</v>
      </c>
      <c r="C3" s="7" t="s">
        <v>44</v>
      </c>
      <c r="D3" s="7" t="s">
        <v>27</v>
      </c>
      <c r="E3" s="8" t="s">
        <v>25</v>
      </c>
      <c r="F3" s="9">
        <v>100</v>
      </c>
      <c r="G3" s="32" t="s">
        <v>45</v>
      </c>
      <c r="H3" s="32" t="s">
        <v>46</v>
      </c>
      <c r="I3" s="8">
        <v>3.3</v>
      </c>
      <c r="J3" s="9">
        <v>9</v>
      </c>
      <c r="K3" s="10">
        <v>17</v>
      </c>
      <c r="L3" s="10">
        <v>18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13.35</v>
      </c>
      <c r="C7" s="22">
        <v>3.46</v>
      </c>
      <c r="D7" s="23">
        <f t="shared" ref="D7:D70" si="0">C7/$I$3</f>
        <v>1.0484848484848486</v>
      </c>
      <c r="E7" s="2"/>
      <c r="F7" s="24" t="s">
        <v>20</v>
      </c>
      <c r="G7" s="25">
        <f>MAX(B7:B114)</f>
        <v>13.36</v>
      </c>
      <c r="H7" s="25">
        <f>MAX(C7:C114)</f>
        <v>3.89</v>
      </c>
      <c r="I7" s="35">
        <f>H7/$I$3</f>
        <v>1.1787878787878789</v>
      </c>
      <c r="J7"/>
      <c r="K7"/>
    </row>
    <row r="8" spans="1:15" x14ac:dyDescent="0.3">
      <c r="A8" s="21">
        <v>2</v>
      </c>
      <c r="B8" s="22">
        <v>13.12</v>
      </c>
      <c r="C8" s="22">
        <v>3.48</v>
      </c>
      <c r="D8" s="23">
        <f t="shared" si="0"/>
        <v>1.0545454545454547</v>
      </c>
      <c r="E8" s="2"/>
      <c r="F8" s="24" t="s">
        <v>21</v>
      </c>
      <c r="G8" s="25">
        <f>MIN(B7:B114)</f>
        <v>13.12</v>
      </c>
      <c r="H8" s="25">
        <f>MIN(C7:C114)</f>
        <v>3.45</v>
      </c>
      <c r="I8" s="35">
        <f>H8/$I$3</f>
        <v>1.0454545454545456</v>
      </c>
      <c r="J8"/>
      <c r="K8"/>
    </row>
    <row r="9" spans="1:15" x14ac:dyDescent="0.3">
      <c r="A9" s="21">
        <v>3</v>
      </c>
      <c r="B9" s="22">
        <v>13.15</v>
      </c>
      <c r="C9" s="22">
        <v>3.89</v>
      </c>
      <c r="D9" s="23">
        <f t="shared" si="0"/>
        <v>1.1787878787878789</v>
      </c>
      <c r="E9" s="2"/>
      <c r="J9"/>
      <c r="K9"/>
    </row>
    <row r="10" spans="1:15" x14ac:dyDescent="0.3">
      <c r="A10" s="21">
        <v>4</v>
      </c>
      <c r="B10" s="22">
        <v>13.14</v>
      </c>
      <c r="C10" s="22">
        <v>3.56</v>
      </c>
      <c r="D10" s="23">
        <f t="shared" si="0"/>
        <v>1.0787878787878789</v>
      </c>
      <c r="E10" s="2"/>
      <c r="J10"/>
      <c r="K10"/>
    </row>
    <row r="11" spans="1:15" x14ac:dyDescent="0.3">
      <c r="A11" s="21">
        <v>5</v>
      </c>
      <c r="B11" s="22">
        <v>13.36</v>
      </c>
      <c r="C11" s="22">
        <v>3.45</v>
      </c>
      <c r="D11" s="23">
        <f t="shared" si="0"/>
        <v>1.0454545454545456</v>
      </c>
      <c r="E11" s="2"/>
      <c r="F11" s="24" t="s">
        <v>22</v>
      </c>
      <c r="G11" s="26">
        <v>118.8</v>
      </c>
      <c r="H11" s="25">
        <f>G11/9</f>
        <v>13.2</v>
      </c>
      <c r="J11"/>
      <c r="K11"/>
    </row>
    <row r="12" spans="1:15" x14ac:dyDescent="0.3">
      <c r="A12" s="21">
        <v>6</v>
      </c>
      <c r="B12" s="22">
        <v>13.15</v>
      </c>
      <c r="C12" s="22">
        <v>3.58</v>
      </c>
      <c r="D12" s="23">
        <f t="shared" si="0"/>
        <v>1.084848484848485</v>
      </c>
      <c r="E12" s="2"/>
      <c r="J12"/>
      <c r="K12"/>
    </row>
    <row r="13" spans="1:15" x14ac:dyDescent="0.3">
      <c r="A13" s="21">
        <v>7</v>
      </c>
      <c r="B13" s="22">
        <v>13.17</v>
      </c>
      <c r="C13" s="22">
        <v>3.51</v>
      </c>
      <c r="D13" s="23">
        <f t="shared" si="0"/>
        <v>1.0636363636363637</v>
      </c>
      <c r="J13"/>
      <c r="K13"/>
    </row>
    <row r="14" spans="1:15" x14ac:dyDescent="0.3">
      <c r="A14" s="21">
        <v>8</v>
      </c>
      <c r="B14" s="22">
        <v>13.18</v>
      </c>
      <c r="C14" s="22">
        <v>3.58</v>
      </c>
      <c r="D14" s="23">
        <f t="shared" si="0"/>
        <v>1.084848484848485</v>
      </c>
      <c r="J14"/>
      <c r="K14"/>
    </row>
    <row r="15" spans="1:15" x14ac:dyDescent="0.3">
      <c r="A15" s="21">
        <v>9</v>
      </c>
      <c r="B15" s="22">
        <v>13.17</v>
      </c>
      <c r="C15" s="22">
        <v>3.57</v>
      </c>
      <c r="D15" s="23">
        <f t="shared" si="0"/>
        <v>1.0818181818181818</v>
      </c>
      <c r="J15"/>
      <c r="K15"/>
    </row>
    <row r="16" spans="1:15" hidden="1" x14ac:dyDescent="0.3">
      <c r="A16" s="21">
        <v>10</v>
      </c>
      <c r="B16" s="25"/>
      <c r="C16" s="25"/>
      <c r="D16" s="23">
        <f t="shared" si="0"/>
        <v>0</v>
      </c>
      <c r="J16"/>
      <c r="K16"/>
    </row>
    <row r="17" spans="1:11" hidden="1" x14ac:dyDescent="0.3">
      <c r="A17" s="21">
        <v>11</v>
      </c>
      <c r="B17" s="25"/>
      <c r="C17" s="25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25"/>
      <c r="D18" s="23">
        <f t="shared" si="0"/>
        <v>0</v>
      </c>
      <c r="J18"/>
      <c r="K18"/>
    </row>
    <row r="19" spans="1:11" hidden="1" x14ac:dyDescent="0.3">
      <c r="A19" s="21">
        <v>13</v>
      </c>
      <c r="B19" s="25"/>
      <c r="C19" s="25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25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25"/>
      <c r="D21" s="23">
        <f t="shared" si="0"/>
        <v>0</v>
      </c>
      <c r="E21" s="33"/>
      <c r="F21" s="34"/>
      <c r="J21"/>
      <c r="K21"/>
    </row>
    <row r="22" spans="1:11" hidden="1" x14ac:dyDescent="0.3">
      <c r="A22" s="21">
        <v>16</v>
      </c>
      <c r="B22" s="25"/>
      <c r="C22" s="25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2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2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2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2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2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3">
      <c r="A41" s="27">
        <v>35</v>
      </c>
      <c r="B41" s="28"/>
      <c r="C41" s="28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1" t="s">
        <v>23</v>
      </c>
      <c r="I51" s="43"/>
      <c r="J51" s="44"/>
      <c r="K51" s="44"/>
      <c r="L51" s="44"/>
      <c r="M51" s="44"/>
      <c r="N51" s="45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1" t="s">
        <v>24</v>
      </c>
      <c r="I52" s="46"/>
      <c r="J52" s="46"/>
      <c r="K52" s="46"/>
      <c r="L52" s="46"/>
      <c r="M52" s="46"/>
      <c r="N52" s="46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mergeCells count="2">
    <mergeCell ref="I51:N51"/>
    <mergeCell ref="I52:N52"/>
  </mergeCells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C4545-5A09-4C28-8AAF-DE2991D92225}">
  <dimension ref="A1:O186"/>
  <sheetViews>
    <sheetView tabSelected="1" zoomScale="90" zoomScaleNormal="90" workbookViewId="0">
      <selection activeCell="G12" sqref="G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45377</v>
      </c>
      <c r="B3" s="7" t="s">
        <v>39</v>
      </c>
      <c r="C3" s="7" t="s">
        <v>47</v>
      </c>
      <c r="D3" s="7" t="s">
        <v>27</v>
      </c>
      <c r="E3" s="8" t="s">
        <v>29</v>
      </c>
      <c r="F3" s="9">
        <v>200</v>
      </c>
      <c r="G3" s="32" t="s">
        <v>48</v>
      </c>
      <c r="H3" s="32" t="s">
        <v>49</v>
      </c>
      <c r="I3" s="8"/>
      <c r="J3" s="9">
        <v>4</v>
      </c>
      <c r="K3" s="10">
        <v>17</v>
      </c>
      <c r="L3" s="10">
        <v>18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13.31</v>
      </c>
      <c r="C7" s="22">
        <v>2.34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13.31</v>
      </c>
      <c r="H7" s="25">
        <f>MAX(C7:C114)</f>
        <v>2.34</v>
      </c>
      <c r="I7" s="35" t="e">
        <f>H7/$I$3</f>
        <v>#DIV/0!</v>
      </c>
      <c r="J7"/>
      <c r="K7"/>
    </row>
    <row r="8" spans="1:15" x14ac:dyDescent="0.3">
      <c r="A8" s="21">
        <v>2</v>
      </c>
      <c r="B8" s="22">
        <v>13.31</v>
      </c>
      <c r="C8" s="22">
        <v>2.29</v>
      </c>
      <c r="D8" s="23" t="e">
        <f t="shared" si="0"/>
        <v>#DIV/0!</v>
      </c>
      <c r="E8" s="2"/>
      <c r="F8" s="24" t="s">
        <v>21</v>
      </c>
      <c r="G8" s="25">
        <f>MIN(B7:B114)</f>
        <v>13.3</v>
      </c>
      <c r="H8" s="25">
        <f>MIN(C7:C114)</f>
        <v>2.25</v>
      </c>
      <c r="I8" s="35" t="e">
        <f>H8/$I$3</f>
        <v>#DIV/0!</v>
      </c>
      <c r="J8"/>
      <c r="K8"/>
    </row>
    <row r="9" spans="1:15" x14ac:dyDescent="0.3">
      <c r="A9" s="21">
        <v>3</v>
      </c>
      <c r="B9" s="22">
        <v>13.3</v>
      </c>
      <c r="C9" s="22">
        <v>2.25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13.31</v>
      </c>
      <c r="C10" s="22">
        <v>2.31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/>
      <c r="C11" s="22"/>
      <c r="D11" s="23" t="e">
        <f t="shared" si="0"/>
        <v>#DIV/0!</v>
      </c>
      <c r="E11" s="2"/>
      <c r="F11" s="24" t="s">
        <v>22</v>
      </c>
      <c r="G11" s="26">
        <v>26.62</v>
      </c>
      <c r="H11" s="25">
        <f>G11/2</f>
        <v>13.31</v>
      </c>
      <c r="J11"/>
      <c r="K11"/>
    </row>
    <row r="12" spans="1:15" x14ac:dyDescent="0.3">
      <c r="A12" s="21">
        <v>6</v>
      </c>
      <c r="B12" s="22"/>
      <c r="C12" s="22"/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/>
      <c r="C13" s="22"/>
      <c r="D13" s="23" t="e">
        <f t="shared" si="0"/>
        <v>#DIV/0!</v>
      </c>
      <c r="J13"/>
      <c r="K13"/>
    </row>
    <row r="14" spans="1:15" x14ac:dyDescent="0.3">
      <c r="A14" s="21">
        <v>8</v>
      </c>
      <c r="B14" s="22"/>
      <c r="C14" s="22"/>
      <c r="D14" s="23" t="e">
        <f t="shared" si="0"/>
        <v>#DIV/0!</v>
      </c>
      <c r="J14"/>
      <c r="K14"/>
    </row>
    <row r="15" spans="1:15" x14ac:dyDescent="0.3">
      <c r="A15" s="21">
        <v>9</v>
      </c>
      <c r="B15" s="22"/>
      <c r="C15" s="22"/>
      <c r="D15" s="23" t="e">
        <f t="shared" si="0"/>
        <v>#DIV/0!</v>
      </c>
      <c r="J15"/>
      <c r="K15"/>
    </row>
    <row r="16" spans="1:15" hidden="1" x14ac:dyDescent="0.3">
      <c r="A16" s="21">
        <v>10</v>
      </c>
      <c r="B16" s="25"/>
      <c r="C16" s="25"/>
      <c r="D16" s="23" t="e">
        <f t="shared" si="0"/>
        <v>#DIV/0!</v>
      </c>
      <c r="J16"/>
      <c r="K16"/>
    </row>
    <row r="17" spans="1:11" hidden="1" x14ac:dyDescent="0.3">
      <c r="A17" s="21">
        <v>11</v>
      </c>
      <c r="B17" s="25"/>
      <c r="C17" s="25"/>
      <c r="D17" s="23" t="e">
        <f t="shared" si="0"/>
        <v>#DIV/0!</v>
      </c>
      <c r="J17"/>
      <c r="K17"/>
    </row>
    <row r="18" spans="1:11" hidden="1" x14ac:dyDescent="0.3">
      <c r="A18" s="21">
        <v>12</v>
      </c>
      <c r="B18" s="25"/>
      <c r="C18" s="25"/>
      <c r="D18" s="23" t="e">
        <f t="shared" si="0"/>
        <v>#DIV/0!</v>
      </c>
      <c r="J18"/>
      <c r="K18"/>
    </row>
    <row r="19" spans="1:11" hidden="1" x14ac:dyDescent="0.3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hidden="1" x14ac:dyDescent="0.3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hidden="1" x14ac:dyDescent="0.3">
      <c r="A21" s="21">
        <v>15</v>
      </c>
      <c r="B21" s="25"/>
      <c r="C21" s="25"/>
      <c r="D21" s="23" t="e">
        <f t="shared" si="0"/>
        <v>#DIV/0!</v>
      </c>
      <c r="E21" s="33"/>
      <c r="F21" s="34"/>
      <c r="J21"/>
      <c r="K21"/>
    </row>
    <row r="22" spans="1:11" hidden="1" x14ac:dyDescent="0.3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2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2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2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2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2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2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2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2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2" hidden="1" x14ac:dyDescent="0.3">
      <c r="A41" s="27">
        <v>35</v>
      </c>
      <c r="B41" s="28"/>
      <c r="C41" s="28"/>
      <c r="D41" s="23" t="e">
        <f t="shared" si="0"/>
        <v>#DIV/0!</v>
      </c>
      <c r="J41"/>
      <c r="K41"/>
    </row>
    <row r="42" spans="1:12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2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2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2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2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2" hidden="1" x14ac:dyDescent="0.3">
      <c r="A47" s="21">
        <v>41</v>
      </c>
      <c r="B47" s="25"/>
      <c r="C47" s="25"/>
      <c r="D47" s="23" t="e">
        <f t="shared" si="0"/>
        <v>#DIV/0!</v>
      </c>
    </row>
    <row r="48" spans="1:12" hidden="1" x14ac:dyDescent="0.3">
      <c r="A48" s="21">
        <v>42</v>
      </c>
      <c r="B48" s="25"/>
      <c r="C48" s="25"/>
      <c r="D48" s="23" t="e">
        <f t="shared" si="0"/>
        <v>#DIV/0!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 t="e">
        <f t="shared" si="0"/>
        <v>#DIV/0!</v>
      </c>
    </row>
    <row r="50" spans="1:14" hidden="1" x14ac:dyDescent="0.3">
      <c r="A50" s="21">
        <v>44</v>
      </c>
      <c r="B50" s="25"/>
      <c r="C50" s="25"/>
      <c r="D50" s="23" t="e">
        <f t="shared" si="0"/>
        <v>#DIV/0!</v>
      </c>
    </row>
    <row r="51" spans="1:14" hidden="1" x14ac:dyDescent="0.3">
      <c r="A51" s="21">
        <v>45</v>
      </c>
      <c r="B51" s="25"/>
      <c r="C51" s="25"/>
      <c r="D51" s="23" t="e">
        <f t="shared" si="0"/>
        <v>#DIV/0!</v>
      </c>
      <c r="H51" s="31" t="s">
        <v>23</v>
      </c>
      <c r="I51" s="43"/>
      <c r="J51" s="44"/>
      <c r="K51" s="44"/>
      <c r="L51" s="44"/>
      <c r="M51" s="44"/>
      <c r="N51" s="45"/>
    </row>
    <row r="52" spans="1:14" hidden="1" x14ac:dyDescent="0.3">
      <c r="A52" s="21">
        <v>46</v>
      </c>
      <c r="B52" s="25"/>
      <c r="C52" s="25"/>
      <c r="D52" s="23" t="e">
        <f t="shared" si="0"/>
        <v>#DIV/0!</v>
      </c>
      <c r="H52" s="31" t="s">
        <v>24</v>
      </c>
      <c r="I52" s="46"/>
      <c r="J52" s="46"/>
      <c r="K52" s="46"/>
      <c r="L52" s="46"/>
      <c r="M52" s="46"/>
      <c r="N52" s="46"/>
    </row>
    <row r="53" spans="1:14" hidden="1" x14ac:dyDescent="0.3">
      <c r="A53" s="21">
        <v>47</v>
      </c>
      <c r="B53" s="25"/>
      <c r="C53" s="25"/>
      <c r="D53" s="23" t="e">
        <f t="shared" si="0"/>
        <v>#DIV/0!</v>
      </c>
    </row>
    <row r="54" spans="1:14" hidden="1" x14ac:dyDescent="0.3">
      <c r="A54" s="21">
        <v>48</v>
      </c>
      <c r="B54" s="25"/>
      <c r="C54" s="25"/>
      <c r="D54" s="23" t="e">
        <f t="shared" si="0"/>
        <v>#DIV/0!</v>
      </c>
    </row>
    <row r="55" spans="1:14" hidden="1" x14ac:dyDescent="0.3">
      <c r="A55" s="21">
        <v>49</v>
      </c>
      <c r="B55" s="25"/>
      <c r="C55" s="25"/>
      <c r="D55" s="23" t="e">
        <f t="shared" si="0"/>
        <v>#DIV/0!</v>
      </c>
    </row>
    <row r="56" spans="1:14" hidden="1" x14ac:dyDescent="0.3">
      <c r="A56" s="21">
        <v>50</v>
      </c>
      <c r="B56" s="25"/>
      <c r="C56" s="25"/>
      <c r="D56" s="23" t="e">
        <f t="shared" si="0"/>
        <v>#DIV/0!</v>
      </c>
    </row>
    <row r="57" spans="1:14" hidden="1" x14ac:dyDescent="0.3">
      <c r="A57" s="21">
        <v>51</v>
      </c>
      <c r="B57" s="25"/>
      <c r="C57" s="25"/>
      <c r="D57" s="23" t="e">
        <f t="shared" si="0"/>
        <v>#DIV/0!</v>
      </c>
    </row>
    <row r="58" spans="1:14" hidden="1" x14ac:dyDescent="0.3">
      <c r="A58" s="21">
        <v>52</v>
      </c>
      <c r="B58" s="25"/>
      <c r="C58" s="25"/>
      <c r="D58" s="23" t="e">
        <f t="shared" si="0"/>
        <v>#DIV/0!</v>
      </c>
    </row>
    <row r="59" spans="1:14" hidden="1" x14ac:dyDescent="0.3">
      <c r="A59" s="21">
        <v>53</v>
      </c>
      <c r="B59" s="25"/>
      <c r="C59" s="25"/>
      <c r="D59" s="23" t="e">
        <f t="shared" si="0"/>
        <v>#DIV/0!</v>
      </c>
    </row>
    <row r="60" spans="1:14" hidden="1" x14ac:dyDescent="0.3">
      <c r="A60" s="21">
        <v>54</v>
      </c>
      <c r="B60" s="25"/>
      <c r="C60" s="25"/>
      <c r="D60" s="23" t="e">
        <f t="shared" si="0"/>
        <v>#DIV/0!</v>
      </c>
    </row>
    <row r="61" spans="1:14" hidden="1" x14ac:dyDescent="0.3">
      <c r="A61" s="21">
        <v>55</v>
      </c>
      <c r="B61" s="25"/>
      <c r="C61" s="25"/>
      <c r="D61" s="23" t="e">
        <f t="shared" si="0"/>
        <v>#DIV/0!</v>
      </c>
    </row>
    <row r="62" spans="1:14" hidden="1" x14ac:dyDescent="0.3">
      <c r="A62" s="21">
        <v>56</v>
      </c>
      <c r="B62" s="25"/>
      <c r="C62" s="25"/>
      <c r="D62" s="23" t="e">
        <f t="shared" si="0"/>
        <v>#DIV/0!</v>
      </c>
    </row>
    <row r="63" spans="1:14" hidden="1" x14ac:dyDescent="0.3">
      <c r="A63" s="21">
        <v>57</v>
      </c>
      <c r="B63" s="25"/>
      <c r="C63" s="25"/>
      <c r="D63" s="23" t="e">
        <f t="shared" si="0"/>
        <v>#DIV/0!</v>
      </c>
    </row>
    <row r="64" spans="1:14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mergeCells count="2">
    <mergeCell ref="I51:N51"/>
    <mergeCell ref="I52:N52"/>
  </mergeCells>
  <phoneticPr fontId="2" type="noConversion"/>
  <conditionalFormatting sqref="D7:D18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8FDA19-CB41-4BF1-B2FF-1E15F584A3D4}">
  <dimension ref="B2:S24"/>
  <sheetViews>
    <sheetView workbookViewId="0">
      <selection activeCell="O12" sqref="O12"/>
    </sheetView>
  </sheetViews>
  <sheetFormatPr defaultRowHeight="16.5" x14ac:dyDescent="0.3"/>
  <cols>
    <col min="1" max="1" width="9" style="36"/>
    <col min="2" max="2" width="5.25" style="36" bestFit="1" customWidth="1"/>
    <col min="3" max="3" width="9" style="36"/>
    <col min="4" max="4" width="13.5" style="36" bestFit="1" customWidth="1"/>
    <col min="5" max="5" width="4" style="36" bestFit="1" customWidth="1"/>
    <col min="6" max="7" width="13.5" style="36" customWidth="1"/>
    <col min="8" max="8" width="1.375" style="36" customWidth="1"/>
    <col min="9" max="9" width="5.25" style="36" bestFit="1" customWidth="1"/>
    <col min="10" max="10" width="9" style="36"/>
    <col min="11" max="11" width="13.5" style="36" bestFit="1" customWidth="1"/>
    <col min="12" max="12" width="1.125" style="36" customWidth="1"/>
    <col min="13" max="13" width="5.25" style="36" bestFit="1" customWidth="1"/>
    <col min="14" max="14" width="9" style="36"/>
    <col min="15" max="15" width="13.5" style="36" bestFit="1" customWidth="1"/>
    <col min="16" max="16" width="1.25" style="36" customWidth="1"/>
    <col min="17" max="17" width="5.25" style="36" bestFit="1" customWidth="1"/>
    <col min="18" max="18" width="9" style="36"/>
    <col min="19" max="19" width="13.5" style="36" bestFit="1" customWidth="1"/>
    <col min="20" max="16384" width="9" style="36"/>
  </cols>
  <sheetData>
    <row r="2" spans="2:19" x14ac:dyDescent="0.3">
      <c r="B2" s="42" t="s">
        <v>35</v>
      </c>
      <c r="I2" s="42" t="s">
        <v>37</v>
      </c>
      <c r="M2" s="42" t="s">
        <v>36</v>
      </c>
      <c r="Q2" s="42" t="s">
        <v>38</v>
      </c>
    </row>
    <row r="3" spans="2:19" x14ac:dyDescent="0.3">
      <c r="B3" s="37" t="s">
        <v>33</v>
      </c>
      <c r="C3" s="48" t="s">
        <v>34</v>
      </c>
      <c r="D3" s="49"/>
      <c r="E3" s="49"/>
      <c r="F3" s="49"/>
      <c r="G3" s="50"/>
      <c r="I3" s="37" t="s">
        <v>33</v>
      </c>
      <c r="J3" s="47" t="s">
        <v>31</v>
      </c>
      <c r="K3" s="47"/>
      <c r="M3" s="37" t="s">
        <v>33</v>
      </c>
      <c r="N3" s="47" t="s">
        <v>26</v>
      </c>
      <c r="O3" s="47"/>
      <c r="Q3" s="37" t="s">
        <v>33</v>
      </c>
      <c r="R3" s="47" t="s">
        <v>28</v>
      </c>
      <c r="S3" s="47"/>
    </row>
    <row r="4" spans="2:19" x14ac:dyDescent="0.3">
      <c r="B4" s="37" t="s">
        <v>30</v>
      </c>
      <c r="C4" s="37" t="s">
        <v>19</v>
      </c>
      <c r="D4" s="37" t="s">
        <v>32</v>
      </c>
      <c r="E4" s="37" t="s">
        <v>30</v>
      </c>
      <c r="F4" s="37" t="s">
        <v>19</v>
      </c>
      <c r="G4" s="37" t="s">
        <v>32</v>
      </c>
      <c r="I4" s="37" t="s">
        <v>30</v>
      </c>
      <c r="J4" s="37" t="s">
        <v>19</v>
      </c>
      <c r="K4" s="37" t="s">
        <v>32</v>
      </c>
      <c r="M4" s="37" t="s">
        <v>30</v>
      </c>
      <c r="N4" s="37" t="s">
        <v>19</v>
      </c>
      <c r="O4" s="37" t="s">
        <v>32</v>
      </c>
      <c r="Q4" s="37" t="s">
        <v>30</v>
      </c>
      <c r="R4" s="37" t="s">
        <v>19</v>
      </c>
      <c r="S4" s="37" t="s">
        <v>32</v>
      </c>
    </row>
    <row r="5" spans="2:19" x14ac:dyDescent="0.3">
      <c r="B5" s="37">
        <v>1</v>
      </c>
      <c r="C5" s="38">
        <v>13.25</v>
      </c>
      <c r="D5" s="38">
        <v>5.44</v>
      </c>
      <c r="E5" s="37">
        <v>21</v>
      </c>
      <c r="F5" s="38">
        <v>13.33</v>
      </c>
      <c r="G5" s="38">
        <v>5.57</v>
      </c>
      <c r="H5" s="39"/>
      <c r="I5" s="37">
        <v>1</v>
      </c>
      <c r="J5" s="38">
        <v>13.22</v>
      </c>
      <c r="K5" s="38">
        <v>2.2400000000000002</v>
      </c>
      <c r="L5" s="39"/>
      <c r="M5" s="37">
        <v>1</v>
      </c>
      <c r="N5" s="38">
        <v>13.07</v>
      </c>
      <c r="O5" s="38">
        <v>4.22</v>
      </c>
      <c r="P5" s="39"/>
      <c r="Q5" s="37">
        <v>1</v>
      </c>
      <c r="R5" s="38">
        <v>13.17</v>
      </c>
      <c r="S5" s="38">
        <v>2.87</v>
      </c>
    </row>
    <row r="6" spans="2:19" x14ac:dyDescent="0.3">
      <c r="B6" s="37">
        <v>2</v>
      </c>
      <c r="C6" s="38">
        <v>13.28</v>
      </c>
      <c r="D6" s="38">
        <v>5.61</v>
      </c>
      <c r="E6" s="37">
        <v>22</v>
      </c>
      <c r="F6" s="38">
        <v>13.34</v>
      </c>
      <c r="G6" s="38">
        <v>5.58</v>
      </c>
      <c r="H6" s="39"/>
      <c r="I6" s="37">
        <v>2</v>
      </c>
      <c r="J6" s="38">
        <v>13.21</v>
      </c>
      <c r="K6" s="38">
        <v>2.25</v>
      </c>
      <c r="L6" s="39"/>
      <c r="M6" s="37">
        <v>2</v>
      </c>
      <c r="N6" s="38">
        <v>13.31</v>
      </c>
      <c r="O6" s="38">
        <v>4.88</v>
      </c>
      <c r="P6" s="39"/>
      <c r="Q6" s="37">
        <v>2</v>
      </c>
      <c r="R6" s="38">
        <v>13.18</v>
      </c>
      <c r="S6" s="38">
        <v>2.52</v>
      </c>
    </row>
    <row r="7" spans="2:19" x14ac:dyDescent="0.3">
      <c r="B7" s="37">
        <v>3</v>
      </c>
      <c r="C7" s="38">
        <v>13.3</v>
      </c>
      <c r="D7" s="38">
        <v>5.63</v>
      </c>
      <c r="E7" s="37">
        <v>23</v>
      </c>
      <c r="F7" s="38">
        <v>13.33</v>
      </c>
      <c r="G7" s="38">
        <v>5.56</v>
      </c>
      <c r="H7" s="39"/>
      <c r="I7" s="37">
        <v>3</v>
      </c>
      <c r="J7" s="38">
        <v>13.28</v>
      </c>
      <c r="K7" s="38">
        <v>2.23</v>
      </c>
      <c r="L7" s="39"/>
      <c r="M7" s="37">
        <v>3</v>
      </c>
      <c r="N7" s="38">
        <v>13.07</v>
      </c>
      <c r="O7" s="38">
        <v>4.4400000000000004</v>
      </c>
      <c r="P7" s="39"/>
      <c r="Q7" s="37">
        <v>3</v>
      </c>
      <c r="R7" s="38">
        <v>13.19</v>
      </c>
      <c r="S7" s="38">
        <v>2.44</v>
      </c>
    </row>
    <row r="8" spans="2:19" x14ac:dyDescent="0.3">
      <c r="B8" s="37">
        <v>4</v>
      </c>
      <c r="C8" s="38">
        <v>13.31</v>
      </c>
      <c r="D8" s="38">
        <v>5.52</v>
      </c>
      <c r="E8" s="37">
        <v>24</v>
      </c>
      <c r="F8" s="38">
        <v>13.28</v>
      </c>
      <c r="G8" s="38">
        <v>5.58</v>
      </c>
      <c r="H8" s="39"/>
      <c r="I8" s="37">
        <v>4</v>
      </c>
      <c r="J8" s="38">
        <v>13.24</v>
      </c>
      <c r="K8" s="38">
        <v>2.2400000000000002</v>
      </c>
      <c r="L8" s="39"/>
      <c r="M8" s="37">
        <v>4</v>
      </c>
      <c r="N8" s="38">
        <v>13.09</v>
      </c>
      <c r="O8" s="38">
        <v>4.4400000000000004</v>
      </c>
      <c r="P8" s="39"/>
      <c r="Q8" s="37">
        <v>4</v>
      </c>
      <c r="R8" s="38">
        <v>13.19</v>
      </c>
      <c r="S8" s="38">
        <v>2.4300000000000002</v>
      </c>
    </row>
    <row r="9" spans="2:19" x14ac:dyDescent="0.3">
      <c r="B9" s="37">
        <v>5</v>
      </c>
      <c r="C9" s="38">
        <v>13.3</v>
      </c>
      <c r="D9" s="38">
        <v>5.55</v>
      </c>
      <c r="E9" s="37">
        <v>25</v>
      </c>
      <c r="F9" s="38">
        <v>13.3</v>
      </c>
      <c r="G9" s="38">
        <v>5.53</v>
      </c>
      <c r="H9" s="39"/>
      <c r="I9" s="37">
        <v>5</v>
      </c>
      <c r="J9" s="38">
        <v>13.21</v>
      </c>
      <c r="K9" s="38">
        <v>2.23</v>
      </c>
      <c r="L9" s="39"/>
      <c r="M9" s="37">
        <v>5</v>
      </c>
      <c r="N9" s="38">
        <v>13.08</v>
      </c>
      <c r="O9" s="38">
        <v>4.13</v>
      </c>
      <c r="P9" s="39"/>
      <c r="Q9" s="39"/>
    </row>
    <row r="10" spans="2:19" x14ac:dyDescent="0.3">
      <c r="B10" s="37">
        <v>6</v>
      </c>
      <c r="C10" s="38">
        <v>13.28</v>
      </c>
      <c r="D10" s="38">
        <v>5.61</v>
      </c>
      <c r="E10" s="37">
        <v>26</v>
      </c>
      <c r="F10" s="38">
        <v>13.32</v>
      </c>
      <c r="G10" s="38">
        <v>5.61</v>
      </c>
      <c r="H10" s="39"/>
      <c r="I10" s="37">
        <v>6</v>
      </c>
      <c r="J10" s="38">
        <v>13.16</v>
      </c>
      <c r="K10" s="38">
        <v>2.25</v>
      </c>
      <c r="L10" s="39"/>
      <c r="M10" s="37">
        <v>6</v>
      </c>
      <c r="N10" s="38">
        <v>13.08</v>
      </c>
      <c r="O10" s="38">
        <v>4.68</v>
      </c>
      <c r="P10" s="39"/>
      <c r="Q10" s="39"/>
    </row>
    <row r="11" spans="2:19" x14ac:dyDescent="0.3">
      <c r="B11" s="37">
        <v>7</v>
      </c>
      <c r="C11" s="38">
        <v>13.28</v>
      </c>
      <c r="D11" s="38">
        <v>5.64</v>
      </c>
      <c r="E11" s="37">
        <v>27</v>
      </c>
      <c r="F11" s="38">
        <v>13.33</v>
      </c>
      <c r="G11" s="38">
        <v>5.63</v>
      </c>
      <c r="H11" s="39"/>
      <c r="I11" s="37">
        <v>7</v>
      </c>
      <c r="J11" s="38">
        <v>13.1</v>
      </c>
      <c r="K11" s="38">
        <v>2.2400000000000002</v>
      </c>
      <c r="L11" s="39"/>
      <c r="M11" s="37">
        <v>7</v>
      </c>
      <c r="N11" s="38">
        <v>13.09</v>
      </c>
      <c r="O11" s="38">
        <v>4.29</v>
      </c>
      <c r="P11" s="39"/>
      <c r="Q11" s="39"/>
    </row>
    <row r="12" spans="2:19" x14ac:dyDescent="0.3">
      <c r="B12" s="37">
        <v>8</v>
      </c>
      <c r="C12" s="38">
        <v>13.29</v>
      </c>
      <c r="D12" s="38">
        <v>5.56</v>
      </c>
      <c r="E12" s="37">
        <v>28</v>
      </c>
      <c r="F12" s="38">
        <v>13.33</v>
      </c>
      <c r="G12" s="38">
        <v>5.47</v>
      </c>
      <c r="H12" s="39"/>
      <c r="I12" s="37">
        <v>8</v>
      </c>
      <c r="J12" s="38">
        <v>13.24</v>
      </c>
      <c r="K12" s="38">
        <v>2.27</v>
      </c>
      <c r="L12" s="39"/>
      <c r="M12" s="37">
        <v>8</v>
      </c>
      <c r="N12" s="38">
        <v>13.08</v>
      </c>
      <c r="O12" s="38">
        <v>4.68</v>
      </c>
      <c r="P12" s="39"/>
      <c r="Q12" s="39"/>
    </row>
    <row r="13" spans="2:19" x14ac:dyDescent="0.3">
      <c r="B13" s="37">
        <v>9</v>
      </c>
      <c r="C13" s="38">
        <v>13.33</v>
      </c>
      <c r="D13" s="38">
        <v>5.46</v>
      </c>
      <c r="E13" s="37">
        <v>29</v>
      </c>
      <c r="F13" s="38">
        <v>13.32</v>
      </c>
      <c r="G13" s="38">
        <v>5.57</v>
      </c>
      <c r="H13" s="39"/>
      <c r="I13" s="37">
        <v>9</v>
      </c>
      <c r="J13" s="38">
        <v>13.2</v>
      </c>
      <c r="K13" s="38">
        <v>2.2200000000000002</v>
      </c>
      <c r="L13" s="39"/>
      <c r="M13" s="37">
        <v>9</v>
      </c>
      <c r="N13" s="38">
        <v>13.32</v>
      </c>
      <c r="O13" s="38">
        <v>4.92</v>
      </c>
      <c r="P13" s="39"/>
      <c r="Q13" s="39"/>
    </row>
    <row r="14" spans="2:19" x14ac:dyDescent="0.3">
      <c r="B14" s="37">
        <v>10</v>
      </c>
      <c r="C14" s="40">
        <v>13.33</v>
      </c>
      <c r="D14" s="40">
        <v>5.64</v>
      </c>
      <c r="E14" s="37">
        <v>30</v>
      </c>
      <c r="F14" s="40">
        <v>13.34</v>
      </c>
      <c r="G14" s="40">
        <v>5.44</v>
      </c>
      <c r="H14" s="41"/>
      <c r="I14" s="37">
        <v>10</v>
      </c>
      <c r="J14" s="40">
        <v>13.22</v>
      </c>
      <c r="K14" s="40">
        <v>2.1800000000000002</v>
      </c>
      <c r="L14" s="41"/>
      <c r="M14" s="41"/>
    </row>
    <row r="15" spans="2:19" x14ac:dyDescent="0.3">
      <c r="B15" s="37">
        <v>11</v>
      </c>
      <c r="C15" s="40">
        <v>13.31</v>
      </c>
      <c r="D15" s="40">
        <v>5.52</v>
      </c>
      <c r="E15" s="37">
        <v>31</v>
      </c>
      <c r="F15" s="40">
        <v>13.33</v>
      </c>
      <c r="G15" s="40">
        <v>5.43</v>
      </c>
      <c r="H15" s="41"/>
      <c r="I15" s="37">
        <v>11</v>
      </c>
      <c r="J15" s="40">
        <v>13.25</v>
      </c>
      <c r="K15" s="40">
        <v>2.25</v>
      </c>
      <c r="L15" s="41"/>
      <c r="M15" s="41"/>
    </row>
    <row r="16" spans="2:19" x14ac:dyDescent="0.3">
      <c r="B16" s="37">
        <v>12</v>
      </c>
      <c r="C16" s="40">
        <v>13.33</v>
      </c>
      <c r="D16" s="40">
        <v>5.52</v>
      </c>
      <c r="E16" s="37">
        <v>32</v>
      </c>
      <c r="F16" s="40">
        <v>13.31</v>
      </c>
      <c r="G16" s="40">
        <v>5.51</v>
      </c>
      <c r="H16" s="41"/>
      <c r="I16" s="37">
        <v>12</v>
      </c>
      <c r="J16" s="40">
        <v>13.12</v>
      </c>
      <c r="K16" s="40">
        <v>2.2400000000000002</v>
      </c>
      <c r="L16" s="41"/>
      <c r="M16" s="41"/>
    </row>
    <row r="17" spans="2:13" x14ac:dyDescent="0.3">
      <c r="B17" s="37">
        <v>13</v>
      </c>
      <c r="C17" s="40">
        <v>13.32</v>
      </c>
      <c r="D17" s="40">
        <v>5.61</v>
      </c>
      <c r="F17" s="40"/>
      <c r="G17" s="40"/>
      <c r="H17" s="41"/>
      <c r="I17" s="37">
        <v>13</v>
      </c>
      <c r="J17" s="40">
        <v>13.14</v>
      </c>
      <c r="K17" s="40">
        <v>2.25</v>
      </c>
      <c r="L17" s="41"/>
      <c r="M17" s="41"/>
    </row>
    <row r="18" spans="2:13" x14ac:dyDescent="0.3">
      <c r="B18" s="37">
        <v>14</v>
      </c>
      <c r="C18" s="40">
        <v>13.31</v>
      </c>
      <c r="D18" s="40">
        <v>5.83</v>
      </c>
      <c r="E18" s="40"/>
      <c r="F18" s="40"/>
      <c r="G18" s="40"/>
      <c r="H18" s="41"/>
      <c r="I18" s="37">
        <v>14</v>
      </c>
      <c r="J18" s="40">
        <v>13.26</v>
      </c>
      <c r="K18" s="40">
        <v>2.29</v>
      </c>
      <c r="L18" s="41"/>
      <c r="M18" s="41"/>
    </row>
    <row r="19" spans="2:13" x14ac:dyDescent="0.3">
      <c r="B19" s="37">
        <v>15</v>
      </c>
      <c r="C19" s="40">
        <v>13.31</v>
      </c>
      <c r="D19" s="40">
        <v>5.57</v>
      </c>
      <c r="E19" s="40"/>
      <c r="F19" s="40"/>
      <c r="G19" s="40"/>
      <c r="H19" s="41"/>
      <c r="I19" s="37">
        <v>15</v>
      </c>
      <c r="J19" s="40">
        <v>13.29</v>
      </c>
      <c r="K19" s="40">
        <v>2.25</v>
      </c>
      <c r="L19" s="41"/>
      <c r="M19" s="41"/>
    </row>
    <row r="20" spans="2:13" x14ac:dyDescent="0.3">
      <c r="B20" s="37">
        <v>16</v>
      </c>
      <c r="C20" s="40">
        <v>13.29</v>
      </c>
      <c r="D20" s="40">
        <v>5.36</v>
      </c>
      <c r="E20" s="40"/>
      <c r="F20" s="40"/>
      <c r="G20" s="40"/>
      <c r="H20" s="41"/>
      <c r="I20" s="37">
        <v>16</v>
      </c>
      <c r="J20" s="40">
        <v>13.25</v>
      </c>
      <c r="K20" s="40">
        <v>2.21</v>
      </c>
      <c r="L20" s="41"/>
      <c r="M20" s="41"/>
    </row>
    <row r="21" spans="2:13" x14ac:dyDescent="0.3">
      <c r="B21" s="37">
        <v>17</v>
      </c>
      <c r="C21" s="40">
        <v>13.31</v>
      </c>
      <c r="D21" s="40">
        <v>5.55</v>
      </c>
      <c r="E21" s="40"/>
      <c r="F21" s="40"/>
      <c r="G21" s="40"/>
      <c r="H21" s="41"/>
      <c r="I21" s="37">
        <v>17</v>
      </c>
      <c r="J21" s="40">
        <v>13.24</v>
      </c>
      <c r="K21" s="40">
        <v>2.23</v>
      </c>
      <c r="L21" s="41"/>
      <c r="M21" s="41"/>
    </row>
    <row r="22" spans="2:13" x14ac:dyDescent="0.3">
      <c r="B22" s="37">
        <v>18</v>
      </c>
      <c r="C22" s="40">
        <v>13.33</v>
      </c>
      <c r="D22" s="40">
        <v>5.58</v>
      </c>
      <c r="E22" s="40"/>
      <c r="F22" s="40"/>
      <c r="G22" s="40"/>
      <c r="H22" s="41"/>
      <c r="I22" s="37">
        <v>18</v>
      </c>
      <c r="J22" s="40">
        <v>13.22</v>
      </c>
      <c r="K22" s="40">
        <v>2.2200000000000002</v>
      </c>
      <c r="L22" s="41"/>
      <c r="M22" s="41"/>
    </row>
    <row r="23" spans="2:13" x14ac:dyDescent="0.3">
      <c r="B23" s="37">
        <v>19</v>
      </c>
      <c r="C23" s="40">
        <v>13.31</v>
      </c>
      <c r="D23" s="40">
        <v>5.52</v>
      </c>
      <c r="E23" s="40"/>
      <c r="F23" s="40"/>
      <c r="G23" s="40"/>
      <c r="H23" s="41"/>
      <c r="L23" s="41"/>
      <c r="M23" s="41"/>
    </row>
    <row r="24" spans="2:13" x14ac:dyDescent="0.3">
      <c r="B24" s="37">
        <v>20</v>
      </c>
      <c r="C24" s="40">
        <v>13.35</v>
      </c>
      <c r="D24" s="40">
        <v>5.68</v>
      </c>
      <c r="E24" s="40"/>
      <c r="F24" s="40"/>
      <c r="G24" s="40"/>
      <c r="H24" s="41"/>
      <c r="L24" s="41"/>
      <c r="M24" s="41"/>
    </row>
  </sheetData>
  <mergeCells count="4">
    <mergeCell ref="N3:O3"/>
    <mergeCell ref="R3:S3"/>
    <mergeCell ref="J3:K3"/>
    <mergeCell ref="C3:G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정류기</vt:lpstr>
      <vt:lpstr>조명등</vt:lpstr>
      <vt:lpstr>태양광용</vt:lpstr>
      <vt:lpstr>발전기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2024-03-27T07:17:37Z</dcterms:modified>
</cp:coreProperties>
</file>