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5"/>
  </bookViews>
  <sheets>
    <sheet name="비상등용" sheetId="24" r:id="rId1"/>
    <sheet name="조작전원용" sheetId="23" r:id="rId2"/>
    <sheet name="전기실 비상발전기(앞)" sheetId="26" r:id="rId3"/>
    <sheet name="전기실 비상발전기(뒤)" sheetId="27" r:id="rId4"/>
    <sheet name="중앙감시반 UPS" sheetId="28" r:id="rId5"/>
    <sheet name="방재실 UPS" sheetId="29" r:id="rId6"/>
    <sheet name="통신실" sheetId="25" r:id="rId7"/>
    <sheet name="별관 비상발전기" sheetId="30" r:id="rId8"/>
    <sheet name="남문 비상발전기" sheetId="31" r:id="rId9"/>
  </sheets>
  <definedNames>
    <definedName name="_xlnm._FilterDatabase" localSheetId="1" hidden="1">조작전원용!$B$6:$C$126</definedName>
  </definedNames>
  <calcPr calcId="162913"/>
</workbook>
</file>

<file path=xl/calcChain.xml><?xml version="1.0" encoding="utf-8"?>
<calcChain xmlns="http://schemas.openxmlformats.org/spreadsheetml/2006/main">
  <c r="H11" i="31" l="1"/>
  <c r="H11" i="30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H8" i="31"/>
  <c r="G8" i="31"/>
  <c r="D8" i="31"/>
  <c r="H7" i="31"/>
  <c r="G7" i="31"/>
  <c r="D7" i="31"/>
  <c r="O3" i="31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H8" i="30"/>
  <c r="G8" i="30"/>
  <c r="D8" i="30"/>
  <c r="H7" i="30"/>
  <c r="G7" i="30"/>
  <c r="D7" i="30"/>
  <c r="O3" i="30"/>
  <c r="H11" i="29" l="1"/>
  <c r="H11" i="28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H8" i="29"/>
  <c r="G8" i="29"/>
  <c r="D8" i="29"/>
  <c r="H7" i="29"/>
  <c r="G7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G8" i="28"/>
  <c r="D8" i="28"/>
  <c r="H7" i="28"/>
  <c r="G7" i="28"/>
  <c r="D7" i="28"/>
  <c r="O3" i="28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H11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H8" i="25"/>
  <c r="G8" i="25"/>
  <c r="D8" i="25"/>
  <c r="H7" i="25"/>
  <c r="G7" i="25"/>
  <c r="D7" i="25"/>
  <c r="O3" i="25"/>
  <c r="H8" i="23"/>
  <c r="H7" i="23"/>
  <c r="G8" i="23"/>
  <c r="G7" i="23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  <c r="O3" i="23"/>
</calcChain>
</file>

<file path=xl/sharedStrings.xml><?xml version="1.0" encoding="utf-8"?>
<sst xmlns="http://schemas.openxmlformats.org/spreadsheetml/2006/main" count="306" uniqueCount="93">
  <si>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</si>
  <si>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</si>
  <si>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</si>
  <si>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</si>
  <si>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</si>
  <si>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</si>
  <si>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</si>
  <si>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</si>
  <si>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</si>
  <si>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</si>
  <si>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</si>
  <si>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</si>
  <si>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</si>
  <si>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</si>
  <si>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</si>
  <si>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</si>
  <si>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</si>
  <si>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</si>
  <si>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</si>
  <si>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</si>
  <si>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</si>
  <si>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</si>
  <si>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</si>
  <si>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</si>
  <si>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</si>
  <si>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</si>
  <si>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UPS</t>
    <phoneticPr fontId="19" type="noConversion"/>
  </si>
  <si>
    <t>롯데백화점 광주점</t>
    <phoneticPr fontId="19" type="noConversion"/>
  </si>
  <si>
    <t>점검일자</t>
    <phoneticPr fontId="19" type="noConversion"/>
  </si>
  <si>
    <t>업체명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</si>
  <si>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</si>
  <si>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</si>
  <si>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</si>
  <si>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용량</t>
    <phoneticPr fontId="19" type="noConversion"/>
  </si>
  <si>
    <t>Lot</t>
    <phoneticPr fontId="19" type="noConversion"/>
  </si>
  <si>
    <t>설치일자</t>
    <phoneticPr fontId="19" type="noConversion"/>
  </si>
  <si>
    <t>참조값(mΩ)</t>
    <phoneticPr fontId="19" type="noConversion"/>
  </si>
  <si>
    <t>수량(EA)</t>
    <phoneticPr fontId="19" type="noConversion"/>
  </si>
  <si>
    <t>온도-주위(℃)</t>
    <phoneticPr fontId="19" type="noConversion"/>
  </si>
  <si>
    <t>온도-배터리(℃)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</si>
  <si>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</si>
  <si>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</si>
  <si>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</si>
  <si>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롯데백화점 광주점</t>
    <phoneticPr fontId="19" type="noConversion"/>
  </si>
  <si>
    <t>AS</t>
    <phoneticPr fontId="19" type="noConversion"/>
  </si>
  <si>
    <t>MSB400</t>
    <phoneticPr fontId="19" type="noConversion"/>
  </si>
  <si>
    <t>2019.03.27</t>
    <phoneticPr fontId="19" type="noConversion"/>
  </si>
  <si>
    <t>2021년 2월</t>
    <phoneticPr fontId="19" type="noConversion"/>
  </si>
  <si>
    <t>36~38</t>
    <phoneticPr fontId="19" type="noConversion"/>
  </si>
  <si>
    <t>내부저항(mΩ)</t>
    <phoneticPr fontId="19" type="noConversion"/>
  </si>
  <si>
    <t>비고</t>
    <phoneticPr fontId="19" type="noConversion"/>
  </si>
  <si>
    <t>전압(V)</t>
    <phoneticPr fontId="19" type="noConversion"/>
  </si>
  <si>
    <t>Max.</t>
    <phoneticPr fontId="19" type="noConversion"/>
  </si>
  <si>
    <t>Min</t>
    <phoneticPr fontId="19" type="noConversion"/>
  </si>
  <si>
    <t>Total(V)</t>
    <phoneticPr fontId="19" type="noConversion"/>
  </si>
  <si>
    <t>설치 사진</t>
    <phoneticPr fontId="19" type="noConversion"/>
  </si>
  <si>
    <t>제품사진</t>
    <phoneticPr fontId="19" type="noConversion"/>
  </si>
  <si>
    <t>O.F</t>
    <phoneticPr fontId="19" type="noConversion"/>
  </si>
  <si>
    <t>O.F</t>
    <phoneticPr fontId="19" type="noConversion"/>
  </si>
  <si>
    <t>MSB150</t>
    <phoneticPr fontId="19" type="noConversion"/>
  </si>
  <si>
    <t>2019.04.18</t>
    <phoneticPr fontId="19" type="noConversion"/>
  </si>
  <si>
    <t>2019년 4월</t>
    <phoneticPr fontId="19" type="noConversion"/>
  </si>
  <si>
    <t>KB200</t>
    <phoneticPr fontId="19" type="noConversion"/>
  </si>
  <si>
    <t>2018.08.06</t>
    <phoneticPr fontId="19" type="noConversion"/>
  </si>
  <si>
    <t>2018년 11월</t>
    <phoneticPr fontId="19" type="noConversion"/>
  </si>
  <si>
    <t>전기실 비상발전기(앞)</t>
    <phoneticPr fontId="19" type="noConversion"/>
  </si>
  <si>
    <t>RP200</t>
    <phoneticPr fontId="19" type="noConversion"/>
  </si>
  <si>
    <t>2021.04.23</t>
    <phoneticPr fontId="19" type="noConversion"/>
  </si>
  <si>
    <t>2021.05.14</t>
    <phoneticPr fontId="19" type="noConversion"/>
  </si>
  <si>
    <t>전기실 비상발전기(뒤)</t>
    <phoneticPr fontId="19" type="noConversion"/>
  </si>
  <si>
    <t>2019.07.25</t>
    <phoneticPr fontId="19" type="noConversion"/>
  </si>
  <si>
    <t>2019년 7월</t>
    <phoneticPr fontId="19" type="noConversion"/>
  </si>
  <si>
    <t>ESP65</t>
    <phoneticPr fontId="19" type="noConversion"/>
  </si>
  <si>
    <t>중앙감시실 UPS</t>
    <phoneticPr fontId="19" type="noConversion"/>
  </si>
  <si>
    <t>전기실 비상등용</t>
    <phoneticPr fontId="19" type="noConversion"/>
  </si>
  <si>
    <t>전기실 조작전원용</t>
    <phoneticPr fontId="19" type="noConversion"/>
  </si>
  <si>
    <t>방재실 UPS</t>
    <phoneticPr fontId="19" type="noConversion"/>
  </si>
  <si>
    <t>O.F</t>
    <phoneticPr fontId="19" type="noConversion"/>
  </si>
  <si>
    <t>O.F</t>
    <phoneticPr fontId="19" type="noConversion"/>
  </si>
  <si>
    <t>O.F</t>
    <phoneticPr fontId="19" type="noConversion"/>
  </si>
  <si>
    <t>O.F</t>
    <phoneticPr fontId="19" type="noConversion"/>
  </si>
  <si>
    <t>17+23:23:48</t>
    <phoneticPr fontId="19" type="noConversion"/>
  </si>
  <si>
    <t>공간 협소로 점검 불가</t>
    <phoneticPr fontId="19" type="noConversion"/>
  </si>
  <si>
    <t>ESH30</t>
    <phoneticPr fontId="19" type="noConversion"/>
  </si>
  <si>
    <t>2016.06.04</t>
    <phoneticPr fontId="19" type="noConversion"/>
  </si>
  <si>
    <t>2016년 6월</t>
    <phoneticPr fontId="19" type="noConversion"/>
  </si>
  <si>
    <t>별관 비상발전기</t>
    <phoneticPr fontId="19" type="noConversion"/>
  </si>
  <si>
    <t>2021.07.03</t>
    <phoneticPr fontId="19" type="noConversion"/>
  </si>
  <si>
    <t>2021.11.22</t>
    <phoneticPr fontId="19" type="noConversion"/>
  </si>
  <si>
    <t>남문 비상발전기</t>
    <phoneticPr fontId="19" type="noConversion"/>
  </si>
  <si>
    <t>HICA120</t>
    <phoneticPr fontId="19" type="noConversion"/>
  </si>
  <si>
    <t>2020.10.14</t>
    <phoneticPr fontId="19" type="noConversion"/>
  </si>
  <si>
    <t>2020.12.11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</si>
</sst>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0"/>
    <numFmt numFmtId="182" formatCode="0.0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181" fontId="0" fillId="0" borderId="1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82" fontId="0" fillId="35" borderId="10" xfId="0" applyNumberFormat="1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2" fontId="0" fillId="35" borderId="10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28</v>
      </c>
      <c r="B2" s="27" t="s">
        <v>29</v>
      </c>
      <c r="C2" s="27" t="s">
        <v>30</v>
      </c>
      <c r="D2" s="27" t="s">
        <v>31</v>
      </c>
      <c r="E2" s="28" t="s">
        <v>32</v>
      </c>
      <c r="F2" s="28" t="s">
        <v>33</v>
      </c>
      <c r="G2" s="29" t="s">
        <v>34</v>
      </c>
      <c r="H2" s="29" t="s">
        <v>35</v>
      </c>
      <c r="I2" s="29" t="s">
        <v>36</v>
      </c>
      <c r="J2" s="29" t="s">
        <v>37</v>
      </c>
      <c r="K2" s="29" t="s">
        <v>38</v>
      </c>
      <c r="L2" s="29" t="s">
        <v>39</v>
      </c>
      <c r="M2" s="29" t="s">
        <v>40</v>
      </c>
      <c r="N2" s="29" t="s">
        <v>41</v>
      </c>
      <c r="O2" s="29" t="s">
        <v>42</v>
      </c>
    </row>
    <row r="3" spans="1:15" ht="16.5" customHeight="1" thickBot="1">
      <c r="A3" s="16">
        <v>45163</v>
      </c>
      <c r="B3" s="12" t="s">
        <v>43</v>
      </c>
      <c r="C3" s="30" t="s">
        <v>74</v>
      </c>
      <c r="D3" s="12" t="s">
        <v>44</v>
      </c>
      <c r="E3" s="7" t="s">
        <v>45</v>
      </c>
      <c r="F3" s="9">
        <v>400</v>
      </c>
      <c r="G3" s="16" t="s">
        <v>46</v>
      </c>
      <c r="H3" s="16" t="s">
        <v>47</v>
      </c>
      <c r="I3" s="8">
        <v>0.48</v>
      </c>
      <c r="J3" s="9">
        <v>110</v>
      </c>
      <c r="K3" s="17">
        <v>34</v>
      </c>
      <c r="L3" s="17" t="s">
        <v>48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49</v>
      </c>
      <c r="D6" s="22" t="s">
        <v>50</v>
      </c>
      <c r="F6" s="25"/>
      <c r="G6" s="26" t="s">
        <v>51</v>
      </c>
      <c r="H6" s="26" t="s">
        <v>49</v>
      </c>
      <c r="I6"/>
      <c r="J6"/>
      <c r="K6"/>
    </row>
    <row r="7" spans="1:15">
      <c r="A7" s="23">
        <v>1</v>
      </c>
      <c r="B7" s="31">
        <v>2.14</v>
      </c>
      <c r="C7" s="32">
        <v>0.61</v>
      </c>
      <c r="D7" s="6">
        <f t="shared" ref="D7:D70" si="0">C7/$I$3</f>
        <v>1.2708333333333333</v>
      </c>
      <c r="F7" s="24" t="s">
        <v>52</v>
      </c>
      <c r="G7" s="18">
        <f>MAX(B7:B116)</f>
        <v>229.3</v>
      </c>
      <c r="H7" s="18">
        <f>MAX(C7:C116)</f>
        <v>1.5249999999999999</v>
      </c>
      <c r="J7"/>
      <c r="K7"/>
    </row>
    <row r="8" spans="1:15">
      <c r="A8" s="23">
        <v>2</v>
      </c>
      <c r="B8" s="31">
        <v>2.13</v>
      </c>
      <c r="C8" s="32">
        <v>0.78</v>
      </c>
      <c r="D8" s="6">
        <f t="shared" si="0"/>
        <v>1.6250000000000002</v>
      </c>
      <c r="F8" s="24" t="s">
        <v>53</v>
      </c>
      <c r="G8" s="18">
        <f>MIN(B7:B116)</f>
        <v>2.09</v>
      </c>
      <c r="H8" s="18">
        <f>MIN(C7:C116)</f>
        <v>0.53</v>
      </c>
      <c r="J8"/>
      <c r="K8"/>
    </row>
    <row r="9" spans="1:15">
      <c r="A9" s="23">
        <v>3</v>
      </c>
      <c r="B9" s="31">
        <v>2.12</v>
      </c>
      <c r="C9" s="32">
        <v>0.61</v>
      </c>
      <c r="D9" s="6">
        <f t="shared" si="0"/>
        <v>1.2708333333333333</v>
      </c>
      <c r="J9"/>
      <c r="K9"/>
    </row>
    <row r="10" spans="1:15">
      <c r="A10" s="23">
        <v>4</v>
      </c>
      <c r="B10" s="31">
        <v>2.12</v>
      </c>
      <c r="C10" s="32">
        <v>0.67</v>
      </c>
      <c r="D10" s="6">
        <f t="shared" si="0"/>
        <v>1.3958333333333335</v>
      </c>
      <c r="J10"/>
      <c r="K10"/>
    </row>
    <row r="11" spans="1:15">
      <c r="A11" s="23">
        <v>5</v>
      </c>
      <c r="B11" s="31">
        <v>2.13</v>
      </c>
      <c r="C11" s="32">
        <v>0.61</v>
      </c>
      <c r="D11" s="6">
        <f t="shared" si="0"/>
        <v>1.2708333333333333</v>
      </c>
      <c r="F11" s="24" t="s">
        <v>54</v>
      </c>
      <c r="G11" s="19"/>
      <c r="H11" s="18">
        <f>G11/$J$3</f>
        <v>0</v>
      </c>
      <c r="J11"/>
      <c r="K11"/>
    </row>
    <row r="12" spans="1:15">
      <c r="A12" s="23">
        <v>6</v>
      </c>
      <c r="B12" s="31">
        <v>2.13</v>
      </c>
      <c r="C12" s="32">
        <v>0.59</v>
      </c>
      <c r="D12" s="6">
        <f t="shared" si="0"/>
        <v>1.2291666666666667</v>
      </c>
      <c r="J12"/>
      <c r="K12"/>
    </row>
    <row r="13" spans="1:15">
      <c r="A13" s="23">
        <v>7</v>
      </c>
      <c r="B13" s="31">
        <v>2.13</v>
      </c>
      <c r="C13" s="32">
        <v>0.54</v>
      </c>
      <c r="D13" s="6">
        <f t="shared" si="0"/>
        <v>1.1250000000000002</v>
      </c>
      <c r="J13"/>
      <c r="K13"/>
    </row>
    <row r="14" spans="1:15">
      <c r="A14" s="23">
        <v>8</v>
      </c>
      <c r="B14" s="31">
        <v>2.13</v>
      </c>
      <c r="C14" s="32">
        <v>0.56000000000000005</v>
      </c>
      <c r="D14" s="6">
        <f t="shared" si="0"/>
        <v>1.1666666666666667</v>
      </c>
      <c r="F14" s="13" t="s">
        <v>55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>
        <v>2.13</v>
      </c>
      <c r="C15" s="32">
        <v>0.65</v>
      </c>
      <c r="D15" s="6">
        <f t="shared" si="0"/>
        <v>1.3541666666666667</v>
      </c>
      <c r="F15" s="13" t="s">
        <v>56</v>
      </c>
      <c r="G15" s="43"/>
      <c r="H15" s="43"/>
      <c r="I15" s="43"/>
      <c r="J15" s="43"/>
      <c r="K15" s="43"/>
      <c r="L15" s="43"/>
    </row>
    <row r="16" spans="1:15">
      <c r="A16" s="23">
        <v>10</v>
      </c>
      <c r="B16" s="31">
        <v>2.12</v>
      </c>
      <c r="C16" s="32">
        <v>0.56999999999999995</v>
      </c>
      <c r="D16" s="6">
        <f t="shared" si="0"/>
        <v>1.1875</v>
      </c>
      <c r="J16"/>
      <c r="K16"/>
    </row>
    <row r="17" spans="1:11">
      <c r="A17" s="23">
        <v>11</v>
      </c>
      <c r="B17" s="31">
        <v>2.12</v>
      </c>
      <c r="C17" s="32">
        <v>0.56000000000000005</v>
      </c>
      <c r="D17" s="6">
        <f t="shared" si="0"/>
        <v>1.1666666666666667</v>
      </c>
      <c r="J17"/>
      <c r="K17"/>
    </row>
    <row r="18" spans="1:11">
      <c r="A18" s="23">
        <v>12</v>
      </c>
      <c r="B18" s="31">
        <v>2.12</v>
      </c>
      <c r="C18" s="32">
        <v>0.56000000000000005</v>
      </c>
      <c r="D18" s="6">
        <f t="shared" si="0"/>
        <v>1.1666666666666667</v>
      </c>
      <c r="J18"/>
      <c r="K18"/>
    </row>
    <row r="19" spans="1:11">
      <c r="A19" s="23">
        <v>13</v>
      </c>
      <c r="B19" s="31">
        <v>2.11</v>
      </c>
      <c r="C19" s="32">
        <v>0.59</v>
      </c>
      <c r="D19" s="6">
        <f t="shared" si="0"/>
        <v>1.2291666666666667</v>
      </c>
      <c r="J19"/>
      <c r="K19"/>
    </row>
    <row r="20" spans="1:11">
      <c r="A20" s="23">
        <v>14</v>
      </c>
      <c r="B20" s="31">
        <v>2.11</v>
      </c>
      <c r="C20" s="32">
        <v>0.64</v>
      </c>
      <c r="D20" s="6">
        <f t="shared" si="0"/>
        <v>1.3333333333333335</v>
      </c>
      <c r="J20"/>
      <c r="K20"/>
    </row>
    <row r="21" spans="1:11">
      <c r="A21" s="23">
        <v>15</v>
      </c>
      <c r="B21" s="31">
        <v>2.12</v>
      </c>
      <c r="C21" s="32">
        <v>0.67</v>
      </c>
      <c r="D21" s="6">
        <f t="shared" si="0"/>
        <v>1.3958333333333335</v>
      </c>
      <c r="J21"/>
      <c r="K21"/>
    </row>
    <row r="22" spans="1:11">
      <c r="A22" s="23">
        <v>16</v>
      </c>
      <c r="B22" s="31">
        <v>2.11</v>
      </c>
      <c r="C22" s="32">
        <v>0.68</v>
      </c>
      <c r="D22" s="6">
        <f t="shared" si="0"/>
        <v>1.4166666666666667</v>
      </c>
      <c r="J22"/>
      <c r="K22"/>
    </row>
    <row r="23" spans="1:11">
      <c r="A23" s="23">
        <v>17</v>
      </c>
      <c r="B23" s="31">
        <v>2.11</v>
      </c>
      <c r="C23" s="32">
        <v>0.62</v>
      </c>
      <c r="D23" s="6">
        <f t="shared" si="0"/>
        <v>1.2916666666666667</v>
      </c>
      <c r="J23"/>
      <c r="K23"/>
    </row>
    <row r="24" spans="1:11">
      <c r="A24" s="23">
        <v>18</v>
      </c>
      <c r="B24" s="31">
        <v>2.12</v>
      </c>
      <c r="C24" s="32">
        <v>0.7</v>
      </c>
      <c r="D24" s="6">
        <f t="shared" si="0"/>
        <v>1.4583333333333333</v>
      </c>
      <c r="J24"/>
      <c r="K24"/>
    </row>
    <row r="25" spans="1:11">
      <c r="A25" s="23">
        <v>19</v>
      </c>
      <c r="B25" s="31">
        <v>2.1</v>
      </c>
      <c r="C25" s="32">
        <v>0.61</v>
      </c>
      <c r="D25" s="6">
        <f t="shared" si="0"/>
        <v>1.2708333333333333</v>
      </c>
      <c r="J25"/>
      <c r="K25"/>
    </row>
    <row r="26" spans="1:11">
      <c r="A26" s="23">
        <v>20</v>
      </c>
      <c r="B26" s="31">
        <v>2.12</v>
      </c>
      <c r="C26" s="32">
        <v>0.6</v>
      </c>
      <c r="D26" s="6">
        <f t="shared" si="0"/>
        <v>1.25</v>
      </c>
      <c r="J26"/>
      <c r="K26"/>
    </row>
    <row r="27" spans="1:11">
      <c r="A27" s="23">
        <v>21</v>
      </c>
      <c r="B27" s="31">
        <v>2.11</v>
      </c>
      <c r="C27" s="32">
        <v>0.59</v>
      </c>
      <c r="D27" s="6">
        <f t="shared" si="0"/>
        <v>1.2291666666666667</v>
      </c>
      <c r="J27"/>
      <c r="K27"/>
    </row>
    <row r="28" spans="1:11">
      <c r="A28" s="23">
        <v>22</v>
      </c>
      <c r="B28" s="31">
        <v>2.11</v>
      </c>
      <c r="C28" s="32">
        <v>0.56000000000000005</v>
      </c>
      <c r="D28" s="6">
        <f t="shared" si="0"/>
        <v>1.1666666666666667</v>
      </c>
      <c r="J28"/>
      <c r="K28"/>
    </row>
    <row r="29" spans="1:11">
      <c r="A29" s="23">
        <v>23</v>
      </c>
      <c r="B29" s="31">
        <v>2.17</v>
      </c>
      <c r="C29" s="32">
        <v>0.68</v>
      </c>
      <c r="D29" s="6">
        <f t="shared" si="0"/>
        <v>1.4166666666666667</v>
      </c>
      <c r="J29"/>
      <c r="K29"/>
    </row>
    <row r="30" spans="1:11">
      <c r="A30" s="23">
        <v>24</v>
      </c>
      <c r="B30" s="31">
        <v>2.12</v>
      </c>
      <c r="C30" s="32">
        <v>0.62</v>
      </c>
      <c r="D30" s="6">
        <f t="shared" si="0"/>
        <v>1.2916666666666667</v>
      </c>
      <c r="J30"/>
      <c r="K30"/>
    </row>
    <row r="31" spans="1:11">
      <c r="A31" s="23">
        <v>25</v>
      </c>
      <c r="B31" s="31">
        <v>2.11</v>
      </c>
      <c r="C31" s="32">
        <v>0.59</v>
      </c>
      <c r="D31" s="6">
        <f t="shared" si="0"/>
        <v>1.2291666666666667</v>
      </c>
      <c r="J31"/>
      <c r="K31"/>
    </row>
    <row r="32" spans="1:11">
      <c r="A32" s="23">
        <v>26</v>
      </c>
      <c r="B32" s="31">
        <v>2.12</v>
      </c>
      <c r="C32" s="32">
        <v>0.6</v>
      </c>
      <c r="D32" s="6">
        <f t="shared" si="0"/>
        <v>1.25</v>
      </c>
      <c r="J32"/>
      <c r="K32"/>
    </row>
    <row r="33" spans="1:12">
      <c r="A33" s="23">
        <v>27</v>
      </c>
      <c r="B33" s="31">
        <v>2.17</v>
      </c>
      <c r="C33" s="32">
        <v>0.72</v>
      </c>
      <c r="D33" s="6">
        <f t="shared" si="0"/>
        <v>1.5</v>
      </c>
      <c r="J33"/>
      <c r="K33"/>
    </row>
    <row r="34" spans="1:12">
      <c r="A34" s="23">
        <v>28</v>
      </c>
      <c r="B34" s="31">
        <v>2.11</v>
      </c>
      <c r="C34" s="32">
        <v>0.53</v>
      </c>
      <c r="D34" s="6">
        <f t="shared" si="0"/>
        <v>1.1041666666666667</v>
      </c>
      <c r="J34"/>
      <c r="K34"/>
    </row>
    <row r="35" spans="1:12">
      <c r="A35" s="23">
        <v>29</v>
      </c>
      <c r="B35" s="31">
        <v>2.13</v>
      </c>
      <c r="C35" s="32">
        <v>0.56999999999999995</v>
      </c>
      <c r="D35" s="6">
        <f t="shared" si="0"/>
        <v>1.1875</v>
      </c>
      <c r="J35"/>
      <c r="K35"/>
    </row>
    <row r="36" spans="1:12">
      <c r="A36" s="23">
        <v>30</v>
      </c>
      <c r="B36" s="31">
        <v>2.13</v>
      </c>
      <c r="C36" s="32">
        <v>0.68</v>
      </c>
      <c r="D36" s="6">
        <f t="shared" si="0"/>
        <v>1.4166666666666667</v>
      </c>
      <c r="J36"/>
      <c r="K36"/>
    </row>
    <row r="37" spans="1:12">
      <c r="A37" s="23">
        <v>31</v>
      </c>
      <c r="B37" s="31">
        <v>2.12</v>
      </c>
      <c r="C37" s="32">
        <v>0.59</v>
      </c>
      <c r="D37" s="6">
        <f t="shared" si="0"/>
        <v>1.2291666666666667</v>
      </c>
      <c r="J37"/>
      <c r="K37"/>
    </row>
    <row r="38" spans="1:12">
      <c r="A38" s="23">
        <v>32</v>
      </c>
      <c r="B38" s="31">
        <v>2.12</v>
      </c>
      <c r="C38" s="32">
        <v>0.56999999999999995</v>
      </c>
      <c r="D38" s="6">
        <f t="shared" si="0"/>
        <v>1.1875</v>
      </c>
      <c r="J38"/>
      <c r="K38"/>
    </row>
    <row r="39" spans="1:12">
      <c r="A39" s="23">
        <v>33</v>
      </c>
      <c r="B39" s="31">
        <v>2.12</v>
      </c>
      <c r="C39" s="32">
        <v>0.73</v>
      </c>
      <c r="D39" s="6">
        <f t="shared" si="0"/>
        <v>1.5208333333333333</v>
      </c>
      <c r="J39"/>
      <c r="K39"/>
    </row>
    <row r="40" spans="1:12">
      <c r="A40" s="23">
        <v>34</v>
      </c>
      <c r="B40" s="31">
        <v>2.11</v>
      </c>
      <c r="C40" s="32">
        <v>0.6</v>
      </c>
      <c r="D40" s="6">
        <f t="shared" si="0"/>
        <v>1.25</v>
      </c>
      <c r="J40"/>
      <c r="K40"/>
    </row>
    <row r="41" spans="1:12">
      <c r="A41" s="23">
        <v>35</v>
      </c>
      <c r="B41" s="31">
        <v>2.12</v>
      </c>
      <c r="C41" s="32">
        <v>0.68</v>
      </c>
      <c r="D41" s="6">
        <f t="shared" si="0"/>
        <v>1.4166666666666667</v>
      </c>
      <c r="J41"/>
      <c r="K41"/>
    </row>
    <row r="42" spans="1:12">
      <c r="A42" s="23">
        <v>36</v>
      </c>
      <c r="B42" s="31">
        <v>2.12</v>
      </c>
      <c r="C42" s="32">
        <v>0.59</v>
      </c>
      <c r="D42" s="6">
        <f t="shared" si="0"/>
        <v>1.2291666666666667</v>
      </c>
      <c r="J42"/>
      <c r="K42"/>
    </row>
    <row r="43" spans="1:12">
      <c r="A43" s="23">
        <v>37</v>
      </c>
      <c r="B43" s="31">
        <v>2.12</v>
      </c>
      <c r="C43" s="32">
        <v>0.59</v>
      </c>
      <c r="D43" s="6">
        <f t="shared" si="0"/>
        <v>1.2291666666666667</v>
      </c>
      <c r="J43"/>
      <c r="K43"/>
    </row>
    <row r="44" spans="1:12">
      <c r="A44" s="23">
        <v>38</v>
      </c>
      <c r="B44" s="31">
        <v>2.13</v>
      </c>
      <c r="C44" s="32">
        <v>0.65</v>
      </c>
      <c r="D44" s="6">
        <f t="shared" si="0"/>
        <v>1.3541666666666667</v>
      </c>
      <c r="J44"/>
      <c r="K44"/>
    </row>
    <row r="45" spans="1:12">
      <c r="A45" s="23">
        <v>39</v>
      </c>
      <c r="B45" s="31">
        <v>2.12</v>
      </c>
      <c r="C45" s="32">
        <v>0.56999999999999995</v>
      </c>
      <c r="D45" s="6">
        <f t="shared" si="0"/>
        <v>1.1875</v>
      </c>
      <c r="J45"/>
      <c r="K45"/>
    </row>
    <row r="46" spans="1:12">
      <c r="A46" s="23">
        <v>40</v>
      </c>
      <c r="B46" s="31">
        <v>2.14</v>
      </c>
      <c r="C46" s="32">
        <v>0.64</v>
      </c>
      <c r="D46" s="6">
        <f t="shared" si="0"/>
        <v>1.3333333333333335</v>
      </c>
      <c r="J46"/>
      <c r="K46"/>
    </row>
    <row r="47" spans="1:12">
      <c r="A47" s="23">
        <v>41</v>
      </c>
      <c r="B47" s="31">
        <v>2.13</v>
      </c>
      <c r="C47" s="32">
        <v>0.6</v>
      </c>
      <c r="D47" s="6">
        <f t="shared" si="0"/>
        <v>1.25</v>
      </c>
      <c r="F47" s="33"/>
      <c r="G47" s="34"/>
      <c r="H47" s="34"/>
    </row>
    <row r="48" spans="1:12">
      <c r="A48" s="23">
        <v>42</v>
      </c>
      <c r="B48" s="31">
        <v>2.11</v>
      </c>
      <c r="C48" s="32">
        <v>0.62</v>
      </c>
      <c r="D48" s="6">
        <f t="shared" si="0"/>
        <v>1.2916666666666667</v>
      </c>
      <c r="F48" s="33"/>
      <c r="G48" s="34"/>
      <c r="H48" s="11"/>
      <c r="I48" s="11"/>
      <c r="J48" s="11"/>
      <c r="K48" s="11"/>
      <c r="L48" s="11"/>
    </row>
    <row r="49" spans="1:8">
      <c r="A49" s="23">
        <v>43</v>
      </c>
      <c r="B49" s="31">
        <v>2.12</v>
      </c>
      <c r="C49" s="32">
        <v>0.63</v>
      </c>
      <c r="D49" s="6">
        <f t="shared" si="0"/>
        <v>1.3125</v>
      </c>
      <c r="F49" s="33"/>
      <c r="G49" s="34"/>
      <c r="H49" s="34"/>
    </row>
    <row r="50" spans="1:8">
      <c r="A50" s="23">
        <v>44</v>
      </c>
      <c r="B50" s="31">
        <v>2.12</v>
      </c>
      <c r="C50" s="32">
        <v>0.61</v>
      </c>
      <c r="D50" s="6">
        <f t="shared" si="0"/>
        <v>1.2708333333333333</v>
      </c>
      <c r="F50" s="33"/>
      <c r="G50" s="34"/>
      <c r="H50" s="34"/>
    </row>
    <row r="51" spans="1:8">
      <c r="A51" s="23">
        <v>45</v>
      </c>
      <c r="B51" s="31">
        <v>2.12</v>
      </c>
      <c r="C51" s="32">
        <v>0.59</v>
      </c>
      <c r="D51" s="6">
        <f t="shared" si="0"/>
        <v>1.2291666666666667</v>
      </c>
      <c r="F51" s="33"/>
      <c r="G51" s="34"/>
      <c r="H51" s="34"/>
    </row>
    <row r="52" spans="1:8">
      <c r="A52" s="23">
        <v>46</v>
      </c>
      <c r="B52" s="31">
        <v>2.13</v>
      </c>
      <c r="C52" s="32">
        <v>0.81</v>
      </c>
      <c r="D52" s="6">
        <f t="shared" si="0"/>
        <v>1.6875000000000002</v>
      </c>
    </row>
    <row r="53" spans="1:8">
      <c r="A53" s="23">
        <v>47</v>
      </c>
      <c r="B53" s="31">
        <v>2.12</v>
      </c>
      <c r="C53" s="32">
        <v>0.61</v>
      </c>
      <c r="D53" s="6">
        <f t="shared" si="0"/>
        <v>1.2708333333333333</v>
      </c>
    </row>
    <row r="54" spans="1:8">
      <c r="A54" s="23">
        <v>48</v>
      </c>
      <c r="B54" s="31">
        <v>2.13</v>
      </c>
      <c r="C54" s="32">
        <v>0.64</v>
      </c>
      <c r="D54" s="6">
        <f t="shared" si="0"/>
        <v>1.3333333333333335</v>
      </c>
    </row>
    <row r="55" spans="1:8">
      <c r="A55" s="23">
        <v>49</v>
      </c>
      <c r="B55" s="31">
        <v>2.11</v>
      </c>
      <c r="C55" s="32">
        <v>0.59</v>
      </c>
      <c r="D55" s="6">
        <f t="shared" si="0"/>
        <v>1.2291666666666667</v>
      </c>
    </row>
    <row r="56" spans="1:8">
      <c r="A56" s="23">
        <v>50</v>
      </c>
      <c r="B56" s="31">
        <v>2.14</v>
      </c>
      <c r="C56" s="32">
        <v>0.65</v>
      </c>
      <c r="D56" s="6">
        <f t="shared" si="0"/>
        <v>1.3541666666666667</v>
      </c>
    </row>
    <row r="57" spans="1:8">
      <c r="A57" s="23">
        <v>51</v>
      </c>
      <c r="B57" s="31">
        <v>2.11</v>
      </c>
      <c r="C57" s="32">
        <v>0.61</v>
      </c>
      <c r="D57" s="6">
        <f t="shared" si="0"/>
        <v>1.2708333333333333</v>
      </c>
    </row>
    <row r="58" spans="1:8">
      <c r="A58" s="23">
        <v>52</v>
      </c>
      <c r="B58" s="31">
        <v>2.13</v>
      </c>
      <c r="C58" s="32">
        <v>0.62</v>
      </c>
      <c r="D58" s="6">
        <f t="shared" si="0"/>
        <v>1.2916666666666667</v>
      </c>
    </row>
    <row r="59" spans="1:8">
      <c r="A59" s="23">
        <v>53</v>
      </c>
      <c r="B59" s="31">
        <v>2.11</v>
      </c>
      <c r="C59" s="32">
        <v>0.55000000000000004</v>
      </c>
      <c r="D59" s="6">
        <f t="shared" si="0"/>
        <v>1.1458333333333335</v>
      </c>
    </row>
    <row r="60" spans="1:8">
      <c r="A60" s="23">
        <v>54</v>
      </c>
      <c r="B60" s="31">
        <v>2.13</v>
      </c>
      <c r="C60" s="32">
        <v>0.63</v>
      </c>
      <c r="D60" s="6">
        <f t="shared" si="0"/>
        <v>1.3125</v>
      </c>
    </row>
    <row r="61" spans="1:8">
      <c r="A61" s="23">
        <v>55</v>
      </c>
      <c r="B61" s="31">
        <v>2.13</v>
      </c>
      <c r="C61" s="32">
        <v>0.66</v>
      </c>
      <c r="D61" s="6">
        <f t="shared" si="0"/>
        <v>1.3750000000000002</v>
      </c>
    </row>
    <row r="62" spans="1:8">
      <c r="A62" s="23">
        <v>56</v>
      </c>
      <c r="B62" s="31">
        <v>2.12</v>
      </c>
      <c r="C62" s="32">
        <v>0.59799999999999998</v>
      </c>
      <c r="D62" s="6">
        <f t="shared" si="0"/>
        <v>1.2458333333333333</v>
      </c>
    </row>
    <row r="63" spans="1:8">
      <c r="A63" s="23">
        <v>57</v>
      </c>
      <c r="B63" s="31">
        <v>2.12</v>
      </c>
      <c r="C63" s="32">
        <v>0.67800000000000005</v>
      </c>
      <c r="D63" s="6">
        <f t="shared" si="0"/>
        <v>1.4125000000000001</v>
      </c>
    </row>
    <row r="64" spans="1:8">
      <c r="A64" s="23">
        <v>58</v>
      </c>
      <c r="B64" s="31">
        <v>2.12</v>
      </c>
      <c r="C64" s="32">
        <v>0.60699999999999998</v>
      </c>
      <c r="D64" s="6">
        <f t="shared" si="0"/>
        <v>1.2645833333333334</v>
      </c>
    </row>
    <row r="65" spans="1:4">
      <c r="A65" s="23">
        <v>59</v>
      </c>
      <c r="B65" s="31">
        <v>2.12</v>
      </c>
      <c r="C65" s="32">
        <v>0.72099999999999997</v>
      </c>
      <c r="D65" s="6">
        <f t="shared" si="0"/>
        <v>1.5020833333333334</v>
      </c>
    </row>
    <row r="66" spans="1:4">
      <c r="A66" s="23">
        <v>60</v>
      </c>
      <c r="B66" s="31">
        <v>2.12</v>
      </c>
      <c r="C66" s="32">
        <v>0.8</v>
      </c>
      <c r="D66" s="6">
        <f t="shared" si="0"/>
        <v>1.6666666666666667</v>
      </c>
    </row>
    <row r="67" spans="1:4">
      <c r="A67" s="23">
        <v>61</v>
      </c>
      <c r="B67" s="31">
        <v>2.12</v>
      </c>
      <c r="C67" s="32">
        <v>0.61399999999999999</v>
      </c>
      <c r="D67" s="6">
        <f t="shared" si="0"/>
        <v>1.2791666666666668</v>
      </c>
    </row>
    <row r="68" spans="1:4">
      <c r="A68" s="23">
        <v>62</v>
      </c>
      <c r="B68" s="31">
        <v>2.12</v>
      </c>
      <c r="C68" s="32">
        <v>0.626</v>
      </c>
      <c r="D68" s="6">
        <f t="shared" si="0"/>
        <v>1.3041666666666667</v>
      </c>
    </row>
    <row r="69" spans="1:4">
      <c r="A69" s="23">
        <v>63</v>
      </c>
      <c r="B69" s="31">
        <v>2.12</v>
      </c>
      <c r="C69" s="32">
        <v>0.61399999999999999</v>
      </c>
      <c r="D69" s="6">
        <f t="shared" si="0"/>
        <v>1.2791666666666668</v>
      </c>
    </row>
    <row r="70" spans="1:4">
      <c r="A70" s="23">
        <v>64</v>
      </c>
      <c r="B70" s="13">
        <v>2.16</v>
      </c>
      <c r="C70" s="13">
        <v>0.64</v>
      </c>
      <c r="D70" s="6">
        <f t="shared" si="0"/>
        <v>1.3333333333333335</v>
      </c>
    </row>
    <row r="71" spans="1:4">
      <c r="A71" s="23">
        <v>65</v>
      </c>
      <c r="B71" s="31">
        <v>2.09</v>
      </c>
      <c r="C71" s="32">
        <v>0.6</v>
      </c>
      <c r="D71" s="6">
        <f t="shared" ref="D71:D126" si="1">C71/$I$3</f>
        <v>1.25</v>
      </c>
    </row>
    <row r="72" spans="1:4">
      <c r="A72" s="23">
        <v>66</v>
      </c>
      <c r="B72" s="31">
        <v>2.1</v>
      </c>
      <c r="C72" s="32">
        <v>0.67</v>
      </c>
      <c r="D72" s="6">
        <f t="shared" si="1"/>
        <v>1.3958333333333335</v>
      </c>
    </row>
    <row r="73" spans="1:4">
      <c r="A73" s="23">
        <v>67</v>
      </c>
      <c r="B73" s="31">
        <v>2.09</v>
      </c>
      <c r="C73" s="32">
        <v>0.66</v>
      </c>
      <c r="D73" s="6">
        <f t="shared" si="1"/>
        <v>1.3750000000000002</v>
      </c>
    </row>
    <row r="74" spans="1:4">
      <c r="A74" s="23">
        <v>68</v>
      </c>
      <c r="B74" s="31">
        <v>2.16</v>
      </c>
      <c r="C74" s="32">
        <v>0.63</v>
      </c>
      <c r="D74" s="6">
        <f t="shared" si="1"/>
        <v>1.3125</v>
      </c>
    </row>
    <row r="75" spans="1:4">
      <c r="A75" s="23">
        <v>69</v>
      </c>
      <c r="B75" s="31">
        <v>2.16</v>
      </c>
      <c r="C75" s="32">
        <v>0.66</v>
      </c>
      <c r="D75" s="6">
        <f t="shared" si="1"/>
        <v>1.3750000000000002</v>
      </c>
    </row>
    <row r="76" spans="1:4">
      <c r="A76" s="23">
        <v>70</v>
      </c>
      <c r="B76" s="31">
        <v>2.16</v>
      </c>
      <c r="C76" s="32">
        <v>0.56000000000000005</v>
      </c>
      <c r="D76" s="6">
        <f t="shared" si="1"/>
        <v>1.1666666666666667</v>
      </c>
    </row>
    <row r="77" spans="1:4">
      <c r="A77" s="23">
        <v>71</v>
      </c>
      <c r="B77" s="31">
        <v>2.13</v>
      </c>
      <c r="C77" s="32">
        <v>0.68</v>
      </c>
      <c r="D77" s="6">
        <f t="shared" si="1"/>
        <v>1.4166666666666667</v>
      </c>
    </row>
    <row r="78" spans="1:4">
      <c r="A78" s="23">
        <v>72</v>
      </c>
      <c r="B78" s="31">
        <v>2.13</v>
      </c>
      <c r="C78" s="32">
        <v>0.65300000000000002</v>
      </c>
      <c r="D78" s="6">
        <f t="shared" si="1"/>
        <v>1.3604166666666668</v>
      </c>
    </row>
    <row r="79" spans="1:4">
      <c r="A79" s="23">
        <v>73</v>
      </c>
      <c r="B79" s="38">
        <v>2.12</v>
      </c>
      <c r="C79" s="37">
        <v>1.5249999999999999</v>
      </c>
      <c r="D79" s="6">
        <f t="shared" si="1"/>
        <v>3.1770833333333335</v>
      </c>
    </row>
    <row r="80" spans="1:4">
      <c r="A80" s="23">
        <v>74</v>
      </c>
      <c r="B80" s="31">
        <v>2.12</v>
      </c>
      <c r="C80" s="13">
        <v>0.65500000000000003</v>
      </c>
      <c r="D80" s="6">
        <f t="shared" si="1"/>
        <v>1.3645833333333335</v>
      </c>
    </row>
    <row r="81" spans="1:4">
      <c r="A81" s="23">
        <v>75</v>
      </c>
      <c r="B81" s="31">
        <v>2.12</v>
      </c>
      <c r="C81" s="13">
        <v>0.60899999999999999</v>
      </c>
      <c r="D81" s="6">
        <f t="shared" si="1"/>
        <v>1.26875</v>
      </c>
    </row>
    <row r="82" spans="1:4">
      <c r="A82" s="23">
        <v>76</v>
      </c>
      <c r="B82" s="31">
        <v>2.12</v>
      </c>
      <c r="C82" s="13">
        <v>0.58699999999999997</v>
      </c>
      <c r="D82" s="6">
        <f t="shared" si="1"/>
        <v>1.2229166666666667</v>
      </c>
    </row>
    <row r="83" spans="1:4">
      <c r="A83" s="23">
        <v>77</v>
      </c>
      <c r="B83" s="31">
        <v>2.12</v>
      </c>
      <c r="C83" s="13">
        <v>0.68</v>
      </c>
      <c r="D83" s="6">
        <f t="shared" si="1"/>
        <v>1.4166666666666667</v>
      </c>
    </row>
    <row r="84" spans="1:4">
      <c r="A84" s="23">
        <v>78</v>
      </c>
      <c r="B84" s="31">
        <v>2.12</v>
      </c>
      <c r="C84" s="13">
        <v>0.749</v>
      </c>
      <c r="D84" s="6">
        <f t="shared" si="1"/>
        <v>1.5604166666666668</v>
      </c>
    </row>
    <row r="85" spans="1:4">
      <c r="A85" s="23">
        <v>79</v>
      </c>
      <c r="B85" s="31">
        <v>2.13</v>
      </c>
      <c r="C85" s="13">
        <v>0.66500000000000004</v>
      </c>
      <c r="D85" s="6">
        <f t="shared" si="1"/>
        <v>1.3854166666666667</v>
      </c>
    </row>
    <row r="86" spans="1:4">
      <c r="A86" s="23">
        <v>80</v>
      </c>
      <c r="B86" s="31">
        <v>2.12</v>
      </c>
      <c r="C86" s="13">
        <v>0.61</v>
      </c>
      <c r="D86" s="6">
        <f t="shared" si="1"/>
        <v>1.2708333333333333</v>
      </c>
    </row>
    <row r="87" spans="1:4">
      <c r="A87" s="23">
        <v>81</v>
      </c>
      <c r="B87" s="31">
        <v>2.11</v>
      </c>
      <c r="C87" s="13">
        <v>0.67500000000000004</v>
      </c>
      <c r="D87" s="6">
        <f t="shared" si="1"/>
        <v>1.4062500000000002</v>
      </c>
    </row>
    <row r="88" spans="1:4">
      <c r="A88" s="23">
        <v>82</v>
      </c>
      <c r="B88" s="31">
        <v>2.11</v>
      </c>
      <c r="C88" s="13">
        <v>0.53800000000000003</v>
      </c>
      <c r="D88" s="6">
        <f t="shared" si="1"/>
        <v>1.1208333333333333</v>
      </c>
    </row>
    <row r="89" spans="1:4">
      <c r="A89" s="23">
        <v>83</v>
      </c>
      <c r="B89" s="31">
        <v>2.11</v>
      </c>
      <c r="C89" s="13">
        <v>0.59699999999999998</v>
      </c>
      <c r="D89" s="6">
        <f t="shared" si="1"/>
        <v>1.2437499999999999</v>
      </c>
    </row>
    <row r="90" spans="1:4">
      <c r="A90" s="23">
        <v>84</v>
      </c>
      <c r="B90" s="31">
        <v>2.12</v>
      </c>
      <c r="C90" s="13">
        <v>0.61799999999999999</v>
      </c>
      <c r="D90" s="6">
        <f t="shared" si="1"/>
        <v>1.2875000000000001</v>
      </c>
    </row>
    <row r="91" spans="1:4">
      <c r="A91" s="23">
        <v>85</v>
      </c>
      <c r="B91" s="31">
        <v>2.11</v>
      </c>
      <c r="C91" s="13">
        <v>0.60199999999999998</v>
      </c>
      <c r="D91" s="6">
        <f t="shared" si="1"/>
        <v>1.2541666666666667</v>
      </c>
    </row>
    <row r="92" spans="1:4">
      <c r="A92" s="23">
        <v>86</v>
      </c>
      <c r="B92" s="31">
        <v>2.12</v>
      </c>
      <c r="C92" s="13">
        <v>0.624</v>
      </c>
      <c r="D92" s="6">
        <f t="shared" si="1"/>
        <v>1.3</v>
      </c>
    </row>
    <row r="93" spans="1:4">
      <c r="A93" s="35">
        <v>87</v>
      </c>
      <c r="B93" s="36">
        <v>229.3</v>
      </c>
      <c r="C93" s="37" t="s">
        <v>58</v>
      </c>
      <c r="D93" s="6" t="e">
        <f t="shared" si="1"/>
        <v>#VALUE!</v>
      </c>
    </row>
    <row r="94" spans="1:4">
      <c r="A94" s="23">
        <v>88</v>
      </c>
      <c r="B94" s="31">
        <v>2.13</v>
      </c>
      <c r="C94" s="13">
        <v>0.65700000000000003</v>
      </c>
      <c r="D94" s="6">
        <f t="shared" si="1"/>
        <v>1.3687500000000001</v>
      </c>
    </row>
    <row r="95" spans="1:4">
      <c r="A95" s="23">
        <v>89</v>
      </c>
      <c r="B95" s="31">
        <v>2.12</v>
      </c>
      <c r="C95" s="13">
        <v>0.64600000000000002</v>
      </c>
      <c r="D95" s="6">
        <f t="shared" si="1"/>
        <v>1.3458333333333334</v>
      </c>
    </row>
    <row r="96" spans="1:4">
      <c r="A96" s="23">
        <v>90</v>
      </c>
      <c r="B96" s="31">
        <v>2.12</v>
      </c>
      <c r="C96" s="13">
        <v>0.63600000000000001</v>
      </c>
      <c r="D96" s="6">
        <f t="shared" si="1"/>
        <v>1.3250000000000002</v>
      </c>
    </row>
    <row r="97" spans="1:4">
      <c r="A97" s="23">
        <v>91</v>
      </c>
      <c r="B97" s="31">
        <v>2.11</v>
      </c>
      <c r="C97" s="13">
        <v>0.64300000000000002</v>
      </c>
      <c r="D97" s="6">
        <f t="shared" si="1"/>
        <v>1.3395833333333333</v>
      </c>
    </row>
    <row r="98" spans="1:4">
      <c r="A98" s="23">
        <v>92</v>
      </c>
      <c r="B98" s="31">
        <v>2.11</v>
      </c>
      <c r="C98" s="13">
        <v>0.60299999999999998</v>
      </c>
      <c r="D98" s="6">
        <f t="shared" si="1"/>
        <v>1.2562500000000001</v>
      </c>
    </row>
    <row r="99" spans="1:4">
      <c r="A99" s="23">
        <v>93</v>
      </c>
      <c r="B99" s="31">
        <v>2.13</v>
      </c>
      <c r="C99" s="13">
        <v>0.77300000000000002</v>
      </c>
      <c r="D99" s="6">
        <f t="shared" si="1"/>
        <v>1.6104166666666668</v>
      </c>
    </row>
    <row r="100" spans="1:4">
      <c r="A100" s="23">
        <v>94</v>
      </c>
      <c r="B100" s="31">
        <v>2.13</v>
      </c>
      <c r="C100" s="13">
        <v>0.70599999999999996</v>
      </c>
      <c r="D100" s="6">
        <f t="shared" si="1"/>
        <v>1.4708333333333332</v>
      </c>
    </row>
    <row r="101" spans="1:4">
      <c r="A101" s="23">
        <v>95</v>
      </c>
      <c r="B101" s="31">
        <v>2.13</v>
      </c>
      <c r="C101" s="13">
        <v>0.66200000000000003</v>
      </c>
      <c r="D101" s="6">
        <f t="shared" si="1"/>
        <v>1.3791666666666669</v>
      </c>
    </row>
    <row r="102" spans="1:4">
      <c r="A102" s="23">
        <v>96</v>
      </c>
      <c r="B102" s="31">
        <v>2.13</v>
      </c>
      <c r="C102" s="13">
        <v>0.55500000000000005</v>
      </c>
      <c r="D102" s="6">
        <f t="shared" si="1"/>
        <v>1.1562500000000002</v>
      </c>
    </row>
    <row r="103" spans="1:4">
      <c r="A103" s="23">
        <v>97</v>
      </c>
      <c r="B103" s="31">
        <v>2.12</v>
      </c>
      <c r="C103" s="13">
        <v>0.65900000000000003</v>
      </c>
      <c r="D103" s="6">
        <f t="shared" si="1"/>
        <v>1.3729166666666668</v>
      </c>
    </row>
    <row r="104" spans="1:4">
      <c r="A104" s="23">
        <v>98</v>
      </c>
      <c r="B104" s="31">
        <v>2.12</v>
      </c>
      <c r="C104" s="13">
        <v>0.63300000000000001</v>
      </c>
      <c r="D104" s="6">
        <f t="shared" si="1"/>
        <v>1.3187500000000001</v>
      </c>
    </row>
    <row r="105" spans="1:4">
      <c r="A105" s="23">
        <v>99</v>
      </c>
      <c r="B105" s="31">
        <v>2.11</v>
      </c>
      <c r="C105" s="13">
        <v>0.61499999999999999</v>
      </c>
      <c r="D105" s="6">
        <f t="shared" si="1"/>
        <v>1.28125</v>
      </c>
    </row>
    <row r="106" spans="1:4">
      <c r="A106" s="23">
        <v>100</v>
      </c>
      <c r="B106" s="31">
        <v>2.12</v>
      </c>
      <c r="C106" s="13">
        <v>0.68200000000000005</v>
      </c>
      <c r="D106" s="6">
        <f t="shared" si="1"/>
        <v>1.4208333333333334</v>
      </c>
    </row>
    <row r="107" spans="1:4">
      <c r="A107" s="23">
        <v>101</v>
      </c>
      <c r="B107" s="31">
        <v>2.12</v>
      </c>
      <c r="C107" s="13">
        <v>0.67500000000000004</v>
      </c>
      <c r="D107" s="6">
        <f t="shared" si="1"/>
        <v>1.4062500000000002</v>
      </c>
    </row>
    <row r="108" spans="1:4">
      <c r="A108" s="23">
        <v>102</v>
      </c>
      <c r="B108" s="31">
        <v>2.12</v>
      </c>
      <c r="C108" s="13">
        <v>0.68200000000000005</v>
      </c>
      <c r="D108" s="6">
        <f t="shared" si="1"/>
        <v>1.4208333333333334</v>
      </c>
    </row>
    <row r="109" spans="1:4">
      <c r="A109" s="23">
        <v>103</v>
      </c>
      <c r="B109" s="31">
        <v>2.13</v>
      </c>
      <c r="C109" s="13">
        <v>0.74199999999999999</v>
      </c>
      <c r="D109" s="6">
        <f t="shared" si="1"/>
        <v>1.5458333333333334</v>
      </c>
    </row>
    <row r="110" spans="1:4">
      <c r="A110" s="23">
        <v>104</v>
      </c>
      <c r="B110" s="31">
        <v>2.13</v>
      </c>
      <c r="C110" s="13">
        <v>0.83399999999999996</v>
      </c>
      <c r="D110" s="6">
        <f t="shared" si="1"/>
        <v>1.7375</v>
      </c>
    </row>
    <row r="111" spans="1:4">
      <c r="A111" s="23">
        <v>105</v>
      </c>
      <c r="B111" s="31">
        <v>2.11</v>
      </c>
      <c r="C111" s="13">
        <v>0.63500000000000001</v>
      </c>
      <c r="D111" s="6">
        <f t="shared" si="1"/>
        <v>1.3229166666666667</v>
      </c>
    </row>
    <row r="112" spans="1:4">
      <c r="A112" s="23">
        <v>106</v>
      </c>
      <c r="B112" s="31">
        <v>2.11</v>
      </c>
      <c r="C112" s="13">
        <v>0.56699999999999995</v>
      </c>
      <c r="D112" s="6">
        <f t="shared" si="1"/>
        <v>1.1812499999999999</v>
      </c>
    </row>
    <row r="113" spans="1:4">
      <c r="A113" s="23">
        <v>107</v>
      </c>
      <c r="B113" s="31">
        <v>2.12</v>
      </c>
      <c r="C113" s="13">
        <v>0.623</v>
      </c>
      <c r="D113" s="6">
        <f t="shared" si="1"/>
        <v>1.2979166666666666</v>
      </c>
    </row>
    <row r="114" spans="1:4">
      <c r="A114" s="23">
        <v>108</v>
      </c>
      <c r="B114" s="31">
        <v>2.12</v>
      </c>
      <c r="C114" s="13">
        <v>0.63300000000000001</v>
      </c>
      <c r="D114" s="6">
        <f t="shared" si="1"/>
        <v>1.3187500000000001</v>
      </c>
    </row>
    <row r="115" spans="1:4">
      <c r="A115" s="23">
        <v>109</v>
      </c>
      <c r="B115" s="31">
        <v>2.11</v>
      </c>
      <c r="C115" s="13">
        <v>0.68100000000000005</v>
      </c>
      <c r="D115" s="6">
        <f t="shared" si="1"/>
        <v>1.4187500000000002</v>
      </c>
    </row>
    <row r="116" spans="1:4">
      <c r="A116" s="23">
        <v>110</v>
      </c>
      <c r="B116" s="31">
        <v>2.13</v>
      </c>
      <c r="C116" s="13">
        <v>0.68799999999999994</v>
      </c>
      <c r="D116" s="6">
        <f t="shared" si="1"/>
        <v>1.4333333333333333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75</v>
      </c>
      <c r="D3" s="12" t="s">
        <v>25</v>
      </c>
      <c r="E3" s="7" t="s">
        <v>59</v>
      </c>
      <c r="F3" s="9">
        <v>150</v>
      </c>
      <c r="G3" s="16" t="s">
        <v>60</v>
      </c>
      <c r="H3" s="16" t="s">
        <v>61</v>
      </c>
      <c r="I3" s="8">
        <v>0.56999999999999995</v>
      </c>
      <c r="J3" s="9">
        <v>55</v>
      </c>
      <c r="K3" s="17">
        <v>34</v>
      </c>
      <c r="L3" s="17">
        <v>33</v>
      </c>
      <c r="M3" s="14">
        <v>0</v>
      </c>
      <c r="N3" s="14">
        <v>4.5999999999999996</v>
      </c>
      <c r="O3" s="15">
        <f>N3/$F$3</f>
        <v>3.0666666666666665E-2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2.2000000000000002</v>
      </c>
      <c r="C7" s="31">
        <v>1.23</v>
      </c>
      <c r="D7" s="6">
        <f t="shared" ref="D7:D70" si="0">C7/$I$3</f>
        <v>2.1578947368421053</v>
      </c>
      <c r="F7" s="24" t="s">
        <v>23</v>
      </c>
      <c r="G7" s="18">
        <f>MAX(B7:B61)</f>
        <v>2.2200000000000002</v>
      </c>
      <c r="H7" s="18">
        <f>MAX(C7:C61)</f>
        <v>1.48</v>
      </c>
      <c r="J7"/>
      <c r="K7"/>
    </row>
    <row r="8" spans="1:15">
      <c r="A8" s="23">
        <v>2</v>
      </c>
      <c r="B8" s="31">
        <v>2.1800000000000002</v>
      </c>
      <c r="C8" s="31">
        <v>1.1100000000000001</v>
      </c>
      <c r="D8" s="6">
        <f t="shared" si="0"/>
        <v>1.9473684210526319</v>
      </c>
      <c r="F8" s="24" t="s">
        <v>24</v>
      </c>
      <c r="G8" s="18">
        <f>MIN(B7:B61)</f>
        <v>2.17</v>
      </c>
      <c r="H8" s="18">
        <f>MIN(C7:C61)</f>
        <v>0.94</v>
      </c>
      <c r="J8"/>
      <c r="K8"/>
    </row>
    <row r="9" spans="1:15">
      <c r="A9" s="23">
        <v>3</v>
      </c>
      <c r="B9" s="31">
        <v>2.21</v>
      </c>
      <c r="C9" s="31">
        <v>1.1299999999999999</v>
      </c>
      <c r="D9" s="6">
        <f t="shared" si="0"/>
        <v>1.9824561403508771</v>
      </c>
      <c r="J9"/>
      <c r="K9"/>
    </row>
    <row r="10" spans="1:15">
      <c r="A10" s="23">
        <v>4</v>
      </c>
      <c r="B10" s="31">
        <v>2.2000000000000002</v>
      </c>
      <c r="C10" s="31">
        <v>1.1200000000000001</v>
      </c>
      <c r="D10" s="6">
        <f t="shared" si="0"/>
        <v>1.9649122807017547</v>
      </c>
      <c r="J10"/>
      <c r="K10"/>
    </row>
    <row r="11" spans="1:15">
      <c r="A11" s="23">
        <v>5</v>
      </c>
      <c r="B11" s="31">
        <v>2.19</v>
      </c>
      <c r="C11" s="31">
        <v>1.1000000000000001</v>
      </c>
      <c r="D11" s="6">
        <f t="shared" si="0"/>
        <v>1.929824561403509</v>
      </c>
      <c r="F11" s="24" t="s">
        <v>21</v>
      </c>
      <c r="G11" s="19">
        <v>120.6</v>
      </c>
      <c r="H11" s="18">
        <f>G11/$J$3</f>
        <v>2.1927272727272724</v>
      </c>
      <c r="J11"/>
      <c r="K11"/>
    </row>
    <row r="12" spans="1:15">
      <c r="A12" s="23">
        <v>6</v>
      </c>
      <c r="B12" s="31">
        <v>2.1800000000000002</v>
      </c>
      <c r="C12" s="31">
        <v>1.05</v>
      </c>
      <c r="D12" s="6">
        <f t="shared" si="0"/>
        <v>1.8421052631578949</v>
      </c>
      <c r="J12"/>
      <c r="K12"/>
    </row>
    <row r="13" spans="1:15">
      <c r="A13" s="23">
        <v>7</v>
      </c>
      <c r="B13" s="31">
        <v>2.21</v>
      </c>
      <c r="C13" s="31">
        <v>1.28</v>
      </c>
      <c r="D13" s="6">
        <f t="shared" si="0"/>
        <v>2.2456140350877196</v>
      </c>
      <c r="J13"/>
      <c r="K13"/>
    </row>
    <row r="14" spans="1:15">
      <c r="A14" s="23">
        <v>8</v>
      </c>
      <c r="B14" s="31">
        <v>2.17</v>
      </c>
      <c r="C14" s="31">
        <v>1.01</v>
      </c>
      <c r="D14" s="6">
        <f t="shared" si="0"/>
        <v>1.7719298245614037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>
        <v>2.2000000000000002</v>
      </c>
      <c r="C15" s="31">
        <v>1.4</v>
      </c>
      <c r="D15" s="6">
        <f t="shared" si="0"/>
        <v>2.4561403508771931</v>
      </c>
      <c r="F15" s="13" t="s">
        <v>6</v>
      </c>
      <c r="G15" s="43"/>
      <c r="H15" s="43"/>
      <c r="I15" s="43"/>
      <c r="J15" s="43"/>
      <c r="K15" s="43"/>
      <c r="L15" s="43"/>
    </row>
    <row r="16" spans="1:15">
      <c r="A16" s="23">
        <v>10</v>
      </c>
      <c r="B16" s="31">
        <v>2.2200000000000002</v>
      </c>
      <c r="C16" s="31">
        <v>1.48</v>
      </c>
      <c r="D16" s="6">
        <f t="shared" si="0"/>
        <v>2.5964912280701755</v>
      </c>
      <c r="J16"/>
      <c r="K16"/>
    </row>
    <row r="17" spans="1:11">
      <c r="A17" s="23">
        <v>11</v>
      </c>
      <c r="B17" s="31">
        <v>2.21</v>
      </c>
      <c r="C17" s="31">
        <v>1.42</v>
      </c>
      <c r="D17" s="6">
        <f t="shared" si="0"/>
        <v>2.4912280701754388</v>
      </c>
      <c r="J17"/>
      <c r="K17"/>
    </row>
    <row r="18" spans="1:11">
      <c r="A18" s="23">
        <v>12</v>
      </c>
      <c r="B18" s="31">
        <v>2.21</v>
      </c>
      <c r="C18" s="31">
        <v>1.33</v>
      </c>
      <c r="D18" s="6">
        <f t="shared" si="0"/>
        <v>2.3333333333333335</v>
      </c>
      <c r="J18"/>
      <c r="K18"/>
    </row>
    <row r="19" spans="1:11">
      <c r="A19" s="23">
        <v>13</v>
      </c>
      <c r="B19" s="31">
        <v>2.19</v>
      </c>
      <c r="C19" s="31">
        <v>1.18</v>
      </c>
      <c r="D19" s="6">
        <f t="shared" si="0"/>
        <v>2.0701754385964914</v>
      </c>
      <c r="J19"/>
      <c r="K19"/>
    </row>
    <row r="20" spans="1:11">
      <c r="A20" s="23">
        <v>14</v>
      </c>
      <c r="B20" s="31">
        <v>2.2000000000000002</v>
      </c>
      <c r="C20" s="31">
        <v>0.95</v>
      </c>
      <c r="D20" s="6">
        <f t="shared" si="0"/>
        <v>1.6666666666666667</v>
      </c>
      <c r="J20"/>
      <c r="K20"/>
    </row>
    <row r="21" spans="1:11">
      <c r="A21" s="23">
        <v>15</v>
      </c>
      <c r="B21" s="31">
        <v>2.17</v>
      </c>
      <c r="C21" s="31">
        <v>1.19</v>
      </c>
      <c r="D21" s="6">
        <f t="shared" si="0"/>
        <v>2.0877192982456143</v>
      </c>
      <c r="J21"/>
      <c r="K21"/>
    </row>
    <row r="22" spans="1:11">
      <c r="A22" s="23">
        <v>16</v>
      </c>
      <c r="B22" s="31">
        <v>2.2000000000000002</v>
      </c>
      <c r="C22" s="31">
        <v>1.04</v>
      </c>
      <c r="D22" s="6">
        <f t="shared" si="0"/>
        <v>1.8245614035087721</v>
      </c>
      <c r="J22"/>
      <c r="K22"/>
    </row>
    <row r="23" spans="1:11">
      <c r="A23" s="23">
        <v>17</v>
      </c>
      <c r="B23" s="31">
        <v>2.1800000000000002</v>
      </c>
      <c r="C23" s="31">
        <v>1.19</v>
      </c>
      <c r="D23" s="6">
        <f t="shared" si="0"/>
        <v>2.0877192982456143</v>
      </c>
      <c r="J23"/>
      <c r="K23"/>
    </row>
    <row r="24" spans="1:11">
      <c r="A24" s="23">
        <v>18</v>
      </c>
      <c r="B24" s="31">
        <v>2.2200000000000002</v>
      </c>
      <c r="C24" s="31">
        <v>1.02</v>
      </c>
      <c r="D24" s="6">
        <f t="shared" si="0"/>
        <v>1.7894736842105265</v>
      </c>
      <c r="J24"/>
      <c r="K24"/>
    </row>
    <row r="25" spans="1:11">
      <c r="A25" s="23">
        <v>19</v>
      </c>
      <c r="B25" s="31">
        <v>2.1800000000000002</v>
      </c>
      <c r="C25" s="31">
        <v>1.04</v>
      </c>
      <c r="D25" s="6">
        <f t="shared" si="0"/>
        <v>1.8245614035087721</v>
      </c>
      <c r="J25"/>
      <c r="K25"/>
    </row>
    <row r="26" spans="1:11">
      <c r="A26" s="23">
        <v>20</v>
      </c>
      <c r="B26" s="31">
        <v>2.19</v>
      </c>
      <c r="C26" s="31">
        <v>1.18</v>
      </c>
      <c r="D26" s="6">
        <f t="shared" si="0"/>
        <v>2.0701754385964914</v>
      </c>
      <c r="J26"/>
      <c r="K26"/>
    </row>
    <row r="27" spans="1:11">
      <c r="A27" s="23">
        <v>21</v>
      </c>
      <c r="B27" s="31">
        <v>2.1800000000000002</v>
      </c>
      <c r="C27" s="31">
        <v>1.1100000000000001</v>
      </c>
      <c r="D27" s="6">
        <f t="shared" si="0"/>
        <v>1.9473684210526319</v>
      </c>
      <c r="J27"/>
      <c r="K27"/>
    </row>
    <row r="28" spans="1:11">
      <c r="A28" s="23">
        <v>22</v>
      </c>
      <c r="B28" s="31">
        <v>2.2000000000000002</v>
      </c>
      <c r="C28" s="31">
        <v>1.26</v>
      </c>
      <c r="D28" s="6">
        <f t="shared" si="0"/>
        <v>2.2105263157894739</v>
      </c>
      <c r="J28"/>
      <c r="K28"/>
    </row>
    <row r="29" spans="1:11">
      <c r="A29" s="23">
        <v>23</v>
      </c>
      <c r="B29" s="31">
        <v>2.21</v>
      </c>
      <c r="C29" s="31">
        <v>1.1200000000000001</v>
      </c>
      <c r="D29" s="6">
        <f t="shared" si="0"/>
        <v>1.9649122807017547</v>
      </c>
      <c r="J29"/>
      <c r="K29"/>
    </row>
    <row r="30" spans="1:11">
      <c r="A30" s="23">
        <v>24</v>
      </c>
      <c r="B30" s="31">
        <v>2.1800000000000002</v>
      </c>
      <c r="C30" s="31">
        <v>1.06</v>
      </c>
      <c r="D30" s="6">
        <f t="shared" si="0"/>
        <v>1.8596491228070178</v>
      </c>
      <c r="J30"/>
      <c r="K30"/>
    </row>
    <row r="31" spans="1:11">
      <c r="A31" s="23">
        <v>25</v>
      </c>
      <c r="B31" s="31">
        <v>2.1800000000000002</v>
      </c>
      <c r="C31" s="31">
        <v>0.96</v>
      </c>
      <c r="D31" s="6">
        <f t="shared" si="0"/>
        <v>1.6842105263157896</v>
      </c>
      <c r="J31"/>
      <c r="K31"/>
    </row>
    <row r="32" spans="1:11">
      <c r="A32" s="23">
        <v>26</v>
      </c>
      <c r="B32" s="31">
        <v>2.1800000000000002</v>
      </c>
      <c r="C32" s="31">
        <v>1.34</v>
      </c>
      <c r="D32" s="6">
        <f t="shared" si="0"/>
        <v>2.3508771929824563</v>
      </c>
      <c r="J32"/>
      <c r="K32"/>
    </row>
    <row r="33" spans="1:12">
      <c r="A33" s="23">
        <v>27</v>
      </c>
      <c r="B33" s="31">
        <v>2.1800000000000002</v>
      </c>
      <c r="C33" s="31">
        <v>1.06</v>
      </c>
      <c r="D33" s="6">
        <f t="shared" si="0"/>
        <v>1.8596491228070178</v>
      </c>
      <c r="J33"/>
      <c r="K33"/>
    </row>
    <row r="34" spans="1:12">
      <c r="A34" s="23">
        <v>28</v>
      </c>
      <c r="B34" s="31">
        <v>2.1800000000000002</v>
      </c>
      <c r="C34" s="31">
        <v>1.05</v>
      </c>
      <c r="D34" s="6">
        <f t="shared" si="0"/>
        <v>1.8421052631578949</v>
      </c>
      <c r="J34"/>
      <c r="K34"/>
    </row>
    <row r="35" spans="1:12">
      <c r="A35" s="23">
        <v>29</v>
      </c>
      <c r="B35" s="31">
        <v>2.21</v>
      </c>
      <c r="C35" s="31">
        <v>1.1299999999999999</v>
      </c>
      <c r="D35" s="6">
        <f t="shared" si="0"/>
        <v>1.9824561403508771</v>
      </c>
      <c r="J35"/>
      <c r="K35"/>
    </row>
    <row r="36" spans="1:12">
      <c r="A36" s="23">
        <v>30</v>
      </c>
      <c r="B36" s="31">
        <v>2.2000000000000002</v>
      </c>
      <c r="C36" s="31">
        <v>0.98</v>
      </c>
      <c r="D36" s="6">
        <f t="shared" si="0"/>
        <v>1.7192982456140351</v>
      </c>
      <c r="J36"/>
      <c r="K36"/>
    </row>
    <row r="37" spans="1:12">
      <c r="A37" s="23">
        <v>31</v>
      </c>
      <c r="B37" s="31">
        <v>2.1800000000000002</v>
      </c>
      <c r="C37" s="31">
        <v>1.1200000000000001</v>
      </c>
      <c r="D37" s="6">
        <f t="shared" si="0"/>
        <v>1.9649122807017547</v>
      </c>
      <c r="J37"/>
      <c r="K37"/>
    </row>
    <row r="38" spans="1:12">
      <c r="A38" s="23">
        <v>32</v>
      </c>
      <c r="B38" s="31">
        <v>2.2200000000000002</v>
      </c>
      <c r="C38" s="31">
        <v>1.02</v>
      </c>
      <c r="D38" s="6">
        <f t="shared" si="0"/>
        <v>1.7894736842105265</v>
      </c>
      <c r="J38"/>
      <c r="K38"/>
    </row>
    <row r="39" spans="1:12">
      <c r="A39" s="23">
        <v>33</v>
      </c>
      <c r="B39" s="31">
        <v>2.1800000000000002</v>
      </c>
      <c r="C39" s="31">
        <v>0.97</v>
      </c>
      <c r="D39" s="6">
        <f t="shared" si="0"/>
        <v>1.7017543859649125</v>
      </c>
      <c r="J39"/>
      <c r="K39"/>
    </row>
    <row r="40" spans="1:12">
      <c r="A40" s="23">
        <v>34</v>
      </c>
      <c r="B40" s="31">
        <v>2.1800000000000002</v>
      </c>
      <c r="C40" s="31">
        <v>1.08</v>
      </c>
      <c r="D40" s="6">
        <f t="shared" si="0"/>
        <v>1.8947368421052635</v>
      </c>
      <c r="J40"/>
      <c r="K40"/>
    </row>
    <row r="41" spans="1:12">
      <c r="A41" s="23">
        <v>35</v>
      </c>
      <c r="B41" s="31">
        <v>2.21</v>
      </c>
      <c r="C41" s="31">
        <v>1.27</v>
      </c>
      <c r="D41" s="6">
        <f t="shared" si="0"/>
        <v>2.2280701754385968</v>
      </c>
      <c r="J41"/>
      <c r="K41"/>
    </row>
    <row r="42" spans="1:12">
      <c r="A42" s="23">
        <v>36</v>
      </c>
      <c r="B42" s="31">
        <v>2.2200000000000002</v>
      </c>
      <c r="C42" s="31">
        <v>1.2</v>
      </c>
      <c r="D42" s="6">
        <f t="shared" si="0"/>
        <v>2.1052631578947367</v>
      </c>
      <c r="J42"/>
      <c r="K42"/>
    </row>
    <row r="43" spans="1:12">
      <c r="A43" s="23">
        <v>37</v>
      </c>
      <c r="B43" s="31">
        <v>2.2200000000000002</v>
      </c>
      <c r="C43" s="31">
        <v>1.27</v>
      </c>
      <c r="D43" s="6">
        <f t="shared" si="0"/>
        <v>2.2280701754385968</v>
      </c>
      <c r="J43"/>
      <c r="K43"/>
    </row>
    <row r="44" spans="1:12">
      <c r="A44" s="23">
        <v>38</v>
      </c>
      <c r="B44" s="31">
        <v>2.2200000000000002</v>
      </c>
      <c r="C44" s="31">
        <v>1.1299999999999999</v>
      </c>
      <c r="D44" s="6">
        <f t="shared" si="0"/>
        <v>1.9824561403508771</v>
      </c>
      <c r="J44"/>
      <c r="K44"/>
    </row>
    <row r="45" spans="1:12">
      <c r="A45" s="23">
        <v>39</v>
      </c>
      <c r="B45" s="31">
        <v>2.1800000000000002</v>
      </c>
      <c r="C45" s="31">
        <v>1.08</v>
      </c>
      <c r="D45" s="6">
        <f t="shared" si="0"/>
        <v>1.8947368421052635</v>
      </c>
      <c r="J45"/>
      <c r="K45"/>
    </row>
    <row r="46" spans="1:12">
      <c r="A46" s="23">
        <v>40</v>
      </c>
      <c r="B46" s="31">
        <v>2.1800000000000002</v>
      </c>
      <c r="C46" s="31">
        <v>1.0900000000000001</v>
      </c>
      <c r="D46" s="6">
        <f t="shared" si="0"/>
        <v>1.9122807017543864</v>
      </c>
      <c r="J46"/>
      <c r="K46"/>
    </row>
    <row r="47" spans="1:12">
      <c r="A47" s="23">
        <v>41</v>
      </c>
      <c r="B47" s="31">
        <v>2.1800000000000002</v>
      </c>
      <c r="C47" s="31">
        <v>1.01</v>
      </c>
      <c r="D47" s="6">
        <f t="shared" si="0"/>
        <v>1.7719298245614037</v>
      </c>
    </row>
    <row r="48" spans="1:12">
      <c r="A48" s="23">
        <v>42</v>
      </c>
      <c r="B48" s="31">
        <v>2.1800000000000002</v>
      </c>
      <c r="C48" s="31">
        <v>0.99</v>
      </c>
      <c r="D48" s="6">
        <f t="shared" si="0"/>
        <v>1.736842105263158</v>
      </c>
      <c r="H48" s="10"/>
      <c r="I48" s="11"/>
      <c r="J48" s="11"/>
      <c r="K48" s="11"/>
      <c r="L48" s="11"/>
    </row>
    <row r="49" spans="1:4">
      <c r="A49" s="23">
        <v>43</v>
      </c>
      <c r="B49" s="31">
        <v>2.2000000000000002</v>
      </c>
      <c r="C49" s="31">
        <v>1.23</v>
      </c>
      <c r="D49" s="6">
        <f t="shared" si="0"/>
        <v>2.1578947368421053</v>
      </c>
    </row>
    <row r="50" spans="1:4">
      <c r="A50" s="23">
        <v>44</v>
      </c>
      <c r="B50" s="31">
        <v>2.1800000000000002</v>
      </c>
      <c r="C50" s="31">
        <v>0.94</v>
      </c>
      <c r="D50" s="6">
        <f t="shared" si="0"/>
        <v>1.6491228070175439</v>
      </c>
    </row>
    <row r="51" spans="1:4">
      <c r="A51" s="23">
        <v>45</v>
      </c>
      <c r="B51" s="31">
        <v>2.1800000000000002</v>
      </c>
      <c r="C51" s="31">
        <v>1.1200000000000001</v>
      </c>
      <c r="D51" s="6">
        <f t="shared" si="0"/>
        <v>1.9649122807017547</v>
      </c>
    </row>
    <row r="52" spans="1:4">
      <c r="A52" s="23">
        <v>46</v>
      </c>
      <c r="B52" s="31">
        <v>2.2000000000000002</v>
      </c>
      <c r="C52" s="31">
        <v>1.1499999999999999</v>
      </c>
      <c r="D52" s="6">
        <f t="shared" si="0"/>
        <v>2.0175438596491229</v>
      </c>
    </row>
    <row r="53" spans="1:4">
      <c r="A53" s="23">
        <v>47</v>
      </c>
      <c r="B53" s="31">
        <v>2.21</v>
      </c>
      <c r="C53" s="31">
        <v>1.0900000000000001</v>
      </c>
      <c r="D53" s="6">
        <f t="shared" si="0"/>
        <v>1.9122807017543864</v>
      </c>
    </row>
    <row r="54" spans="1:4">
      <c r="A54" s="23">
        <v>48</v>
      </c>
      <c r="B54" s="31">
        <v>2.1800000000000002</v>
      </c>
      <c r="C54" s="31">
        <v>0.98</v>
      </c>
      <c r="D54" s="6">
        <f t="shared" si="0"/>
        <v>1.7192982456140351</v>
      </c>
    </row>
    <row r="55" spans="1:4">
      <c r="A55" s="23">
        <v>49</v>
      </c>
      <c r="B55" s="31">
        <v>2.1800000000000002</v>
      </c>
      <c r="C55" s="31">
        <v>0.95</v>
      </c>
      <c r="D55" s="6">
        <f t="shared" si="0"/>
        <v>1.6666666666666667</v>
      </c>
    </row>
    <row r="56" spans="1:4">
      <c r="A56" s="23">
        <v>50</v>
      </c>
      <c r="B56" s="31">
        <v>2.1800000000000002</v>
      </c>
      <c r="C56" s="31">
        <v>1.03</v>
      </c>
      <c r="D56" s="6">
        <f t="shared" si="0"/>
        <v>1.8070175438596494</v>
      </c>
    </row>
    <row r="57" spans="1:4">
      <c r="A57" s="23">
        <v>51</v>
      </c>
      <c r="B57" s="31">
        <v>2.2000000000000002</v>
      </c>
      <c r="C57" s="31">
        <v>1.1399999999999999</v>
      </c>
      <c r="D57" s="6">
        <f t="shared" si="0"/>
        <v>2</v>
      </c>
    </row>
    <row r="58" spans="1:4">
      <c r="A58" s="23">
        <v>52</v>
      </c>
      <c r="B58" s="31">
        <v>2.1800000000000002</v>
      </c>
      <c r="C58" s="31">
        <v>1</v>
      </c>
      <c r="D58" s="6">
        <f t="shared" si="0"/>
        <v>1.7543859649122808</v>
      </c>
    </row>
    <row r="59" spans="1:4">
      <c r="A59" s="23">
        <v>53</v>
      </c>
      <c r="B59" s="31">
        <v>2.21</v>
      </c>
      <c r="C59" s="31">
        <v>0.96</v>
      </c>
      <c r="D59" s="6">
        <f t="shared" si="0"/>
        <v>1.6842105263157896</v>
      </c>
    </row>
    <row r="60" spans="1:4">
      <c r="A60" s="23">
        <v>54</v>
      </c>
      <c r="B60" s="31">
        <v>2.19</v>
      </c>
      <c r="C60" s="31">
        <v>1.1000000000000001</v>
      </c>
      <c r="D60" s="6">
        <f t="shared" si="0"/>
        <v>1.929824561403509</v>
      </c>
    </row>
    <row r="61" spans="1:4">
      <c r="A61" s="23">
        <v>55</v>
      </c>
      <c r="B61" s="31">
        <v>2.1800000000000002</v>
      </c>
      <c r="C61" s="31">
        <v>1.1100000000000001</v>
      </c>
      <c r="D61" s="6">
        <f t="shared" si="0"/>
        <v>1.9473684210526319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65</v>
      </c>
      <c r="D3" s="12" t="s">
        <v>25</v>
      </c>
      <c r="E3" s="7" t="s">
        <v>66</v>
      </c>
      <c r="F3" s="9">
        <v>200</v>
      </c>
      <c r="G3" s="16" t="s">
        <v>67</v>
      </c>
      <c r="H3" s="16" t="s">
        <v>68</v>
      </c>
      <c r="I3" s="8"/>
      <c r="J3" s="9">
        <v>4</v>
      </c>
      <c r="K3" s="17">
        <v>28</v>
      </c>
      <c r="L3" s="17">
        <v>28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</v>
      </c>
      <c r="C7" s="31">
        <v>2.1800000000000002</v>
      </c>
      <c r="D7" s="6" t="e">
        <f t="shared" ref="D7:D70" si="0">C7/$I$3</f>
        <v>#DIV/0!</v>
      </c>
      <c r="F7" s="24" t="s">
        <v>23</v>
      </c>
      <c r="G7" s="18">
        <f>MAX(B7:B61)</f>
        <v>13.3</v>
      </c>
      <c r="H7" s="18">
        <f>MAX(C7:C61)</f>
        <v>2.2200000000000002</v>
      </c>
      <c r="J7"/>
      <c r="K7"/>
    </row>
    <row r="8" spans="1:15">
      <c r="A8" s="23">
        <v>2</v>
      </c>
      <c r="B8" s="31">
        <v>13.29</v>
      </c>
      <c r="C8" s="31">
        <v>2.2200000000000002</v>
      </c>
      <c r="D8" s="6" t="e">
        <f t="shared" si="0"/>
        <v>#DIV/0!</v>
      </c>
      <c r="F8" s="24" t="s">
        <v>24</v>
      </c>
      <c r="G8" s="18">
        <f>MIN(B7:B61)</f>
        <v>13.29</v>
      </c>
      <c r="H8" s="18">
        <f>MIN(C7:C61)</f>
        <v>2.16</v>
      </c>
      <c r="J8"/>
      <c r="K8"/>
    </row>
    <row r="9" spans="1:15">
      <c r="A9" s="23">
        <v>3</v>
      </c>
      <c r="B9" s="31">
        <v>13.29</v>
      </c>
      <c r="C9" s="31">
        <v>2.16</v>
      </c>
      <c r="D9" s="6" t="e">
        <f t="shared" si="0"/>
        <v>#DIV/0!</v>
      </c>
      <c r="J9"/>
      <c r="K9"/>
    </row>
    <row r="10" spans="1:15">
      <c r="A10" s="23">
        <v>4</v>
      </c>
      <c r="B10" s="31">
        <v>13.3</v>
      </c>
      <c r="C10" s="31">
        <v>2.16</v>
      </c>
      <c r="D10" s="6" t="e">
        <f t="shared" si="0"/>
        <v>#DIV/0!</v>
      </c>
      <c r="J10" s="39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26.59</v>
      </c>
      <c r="H11" s="18">
        <f>(G11/$J$3)*2</f>
        <v>13.295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69</v>
      </c>
      <c r="D3" s="12" t="s">
        <v>25</v>
      </c>
      <c r="E3" s="7" t="s">
        <v>66</v>
      </c>
      <c r="F3" s="9">
        <v>200</v>
      </c>
      <c r="G3" s="16" t="s">
        <v>67</v>
      </c>
      <c r="H3" s="16" t="s">
        <v>68</v>
      </c>
      <c r="I3" s="8"/>
      <c r="J3" s="9">
        <v>4</v>
      </c>
      <c r="K3" s="17">
        <v>28</v>
      </c>
      <c r="L3" s="17">
        <v>28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</v>
      </c>
      <c r="C7" s="31">
        <v>2.21</v>
      </c>
      <c r="D7" s="6" t="e">
        <f t="shared" ref="D7:D70" si="0">C7/$I$3</f>
        <v>#DIV/0!</v>
      </c>
      <c r="F7" s="24" t="s">
        <v>23</v>
      </c>
      <c r="G7" s="18">
        <f>MAX(B7:B61)</f>
        <v>13.3</v>
      </c>
      <c r="H7" s="18">
        <f>MAX(C7:C61)</f>
        <v>2.25</v>
      </c>
      <c r="J7"/>
      <c r="K7"/>
    </row>
    <row r="8" spans="1:15">
      <c r="A8" s="23">
        <v>2</v>
      </c>
      <c r="B8" s="31">
        <v>13.29</v>
      </c>
      <c r="C8" s="31">
        <v>2.25</v>
      </c>
      <c r="D8" s="6" t="e">
        <f t="shared" si="0"/>
        <v>#DIV/0!</v>
      </c>
      <c r="F8" s="24" t="s">
        <v>24</v>
      </c>
      <c r="G8" s="18">
        <f>MIN(B7:B61)</f>
        <v>13.29</v>
      </c>
      <c r="H8" s="18">
        <f>MIN(C7:C61)</f>
        <v>2.14</v>
      </c>
      <c r="J8"/>
      <c r="K8"/>
    </row>
    <row r="9" spans="1:15">
      <c r="A9" s="23">
        <v>3</v>
      </c>
      <c r="B9" s="31">
        <v>13.3</v>
      </c>
      <c r="C9" s="31">
        <v>2.14</v>
      </c>
      <c r="D9" s="6" t="e">
        <f t="shared" si="0"/>
        <v>#DIV/0!</v>
      </c>
      <c r="J9"/>
      <c r="K9"/>
    </row>
    <row r="10" spans="1:15">
      <c r="A10" s="23">
        <v>4</v>
      </c>
      <c r="B10" s="31">
        <v>13.29</v>
      </c>
      <c r="C10" s="31">
        <v>2.17</v>
      </c>
      <c r="D10" s="6" t="e">
        <f t="shared" si="0"/>
        <v>#DIV/0!</v>
      </c>
      <c r="J10" s="39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26.59</v>
      </c>
      <c r="H11" s="18">
        <f>(G11/$J$3)*2</f>
        <v>13.295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73</v>
      </c>
      <c r="D3" s="12" t="s">
        <v>25</v>
      </c>
      <c r="E3" s="7" t="s">
        <v>72</v>
      </c>
      <c r="F3" s="9">
        <v>65</v>
      </c>
      <c r="G3" s="16" t="s">
        <v>70</v>
      </c>
      <c r="H3" s="16" t="s">
        <v>71</v>
      </c>
      <c r="I3" s="8">
        <v>6.8</v>
      </c>
      <c r="J3" s="9">
        <v>20</v>
      </c>
      <c r="K3" s="17">
        <v>26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13.06</v>
      </c>
      <c r="C7" s="31">
        <v>6.93</v>
      </c>
      <c r="D7" s="6">
        <f t="shared" ref="D7:D70" si="0">C7/$I$3</f>
        <v>1.0191176470588235</v>
      </c>
      <c r="F7" s="24" t="s">
        <v>23</v>
      </c>
      <c r="G7" s="18">
        <f>MAX(B7:B61)</f>
        <v>13.07</v>
      </c>
      <c r="H7" s="18">
        <f>MAX(C7:C61)</f>
        <v>7.64</v>
      </c>
      <c r="J7"/>
      <c r="K7"/>
    </row>
    <row r="8" spans="1:15">
      <c r="A8" s="23">
        <v>2</v>
      </c>
      <c r="B8" s="31">
        <v>13.05</v>
      </c>
      <c r="C8" s="31">
        <v>7.23</v>
      </c>
      <c r="D8" s="6">
        <f t="shared" si="0"/>
        <v>1.0632352941176471</v>
      </c>
      <c r="F8" s="24" t="s">
        <v>24</v>
      </c>
      <c r="G8" s="18">
        <f>MIN(B7:B61)</f>
        <v>12.98</v>
      </c>
      <c r="H8" s="18">
        <f>MIN(C7:C61)</f>
        <v>6.38</v>
      </c>
      <c r="J8"/>
      <c r="K8"/>
    </row>
    <row r="9" spans="1:15">
      <c r="A9" s="23">
        <v>3</v>
      </c>
      <c r="B9" s="31">
        <v>13.05</v>
      </c>
      <c r="C9" s="31">
        <v>6.87</v>
      </c>
      <c r="D9" s="6">
        <f t="shared" si="0"/>
        <v>1.0102941176470588</v>
      </c>
      <c r="J9" s="39"/>
      <c r="K9"/>
    </row>
    <row r="10" spans="1:15">
      <c r="A10" s="23">
        <v>4</v>
      </c>
      <c r="B10" s="31">
        <v>13</v>
      </c>
      <c r="C10" s="31">
        <v>6.38</v>
      </c>
      <c r="D10" s="6">
        <f t="shared" si="0"/>
        <v>0.93823529411764706</v>
      </c>
      <c r="J10" s="39"/>
      <c r="K10"/>
    </row>
    <row r="11" spans="1:15">
      <c r="A11" s="23">
        <v>5</v>
      </c>
      <c r="B11" s="31">
        <v>13</v>
      </c>
      <c r="C11" s="31">
        <v>6.41</v>
      </c>
      <c r="D11" s="6">
        <f t="shared" si="0"/>
        <v>0.9426470588235295</v>
      </c>
      <c r="F11" s="24" t="s">
        <v>21</v>
      </c>
      <c r="G11" s="19">
        <v>260.58999999999997</v>
      </c>
      <c r="H11" s="18">
        <f>G11/$J$3</f>
        <v>13.029499999999999</v>
      </c>
      <c r="J11"/>
      <c r="K11"/>
    </row>
    <row r="12" spans="1:15">
      <c r="A12" s="23">
        <v>6</v>
      </c>
      <c r="B12" s="31">
        <v>13.04</v>
      </c>
      <c r="C12" s="31">
        <v>6.5</v>
      </c>
      <c r="D12" s="6">
        <f t="shared" si="0"/>
        <v>0.95588235294117652</v>
      </c>
      <c r="J12"/>
      <c r="K12"/>
    </row>
    <row r="13" spans="1:15">
      <c r="A13" s="23">
        <v>7</v>
      </c>
      <c r="B13" s="31">
        <v>13.07</v>
      </c>
      <c r="C13" s="31">
        <v>6.78</v>
      </c>
      <c r="D13" s="6">
        <f t="shared" si="0"/>
        <v>0.99705882352941178</v>
      </c>
      <c r="J13"/>
      <c r="K13"/>
    </row>
    <row r="14" spans="1:15">
      <c r="A14" s="23">
        <v>8</v>
      </c>
      <c r="B14" s="31">
        <v>13.02</v>
      </c>
      <c r="C14" s="31">
        <v>7.25</v>
      </c>
      <c r="D14" s="6">
        <f t="shared" si="0"/>
        <v>1.0661764705882353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>
        <v>13.05</v>
      </c>
      <c r="C15" s="31">
        <v>7.41</v>
      </c>
      <c r="D15" s="6">
        <f t="shared" si="0"/>
        <v>1.0897058823529413</v>
      </c>
      <c r="F15" s="13" t="s">
        <v>6</v>
      </c>
      <c r="G15" s="43"/>
      <c r="H15" s="43"/>
      <c r="I15" s="43"/>
      <c r="J15" s="43"/>
      <c r="K15" s="43"/>
      <c r="L15" s="43"/>
    </row>
    <row r="16" spans="1:15">
      <c r="A16" s="23">
        <v>10</v>
      </c>
      <c r="B16" s="31">
        <v>13.03</v>
      </c>
      <c r="C16" s="31">
        <v>7.13</v>
      </c>
      <c r="D16" s="6">
        <f t="shared" si="0"/>
        <v>1.0485294117647059</v>
      </c>
      <c r="J16"/>
      <c r="K16"/>
    </row>
    <row r="17" spans="1:11">
      <c r="A17" s="23">
        <v>11</v>
      </c>
      <c r="B17" s="31">
        <v>13.04</v>
      </c>
      <c r="C17" s="31">
        <v>7.35</v>
      </c>
      <c r="D17" s="6">
        <f t="shared" si="0"/>
        <v>1.0808823529411764</v>
      </c>
      <c r="J17"/>
      <c r="K17"/>
    </row>
    <row r="18" spans="1:11">
      <c r="A18" s="23">
        <v>12</v>
      </c>
      <c r="B18" s="31">
        <v>13.04</v>
      </c>
      <c r="C18" s="31">
        <v>7.26</v>
      </c>
      <c r="D18" s="6">
        <f t="shared" si="0"/>
        <v>1.0676470588235294</v>
      </c>
      <c r="J18"/>
      <c r="K18"/>
    </row>
    <row r="19" spans="1:11">
      <c r="A19" s="23">
        <v>13</v>
      </c>
      <c r="B19" s="31">
        <v>13.04</v>
      </c>
      <c r="C19" s="31">
        <v>6.46</v>
      </c>
      <c r="D19" s="6">
        <f t="shared" si="0"/>
        <v>0.95000000000000007</v>
      </c>
      <c r="J19"/>
      <c r="K19"/>
    </row>
    <row r="20" spans="1:11">
      <c r="A20" s="23">
        <v>14</v>
      </c>
      <c r="B20" s="31">
        <v>13.07</v>
      </c>
      <c r="C20" s="31">
        <v>7.59</v>
      </c>
      <c r="D20" s="6">
        <f t="shared" si="0"/>
        <v>1.1161764705882353</v>
      </c>
      <c r="J20"/>
      <c r="K20"/>
    </row>
    <row r="21" spans="1:11">
      <c r="A21" s="23">
        <v>15</v>
      </c>
      <c r="B21" s="31">
        <v>13</v>
      </c>
      <c r="C21" s="31">
        <v>6.89</v>
      </c>
      <c r="D21" s="6">
        <f t="shared" si="0"/>
        <v>1.013235294117647</v>
      </c>
      <c r="J21"/>
      <c r="K21"/>
    </row>
    <row r="22" spans="1:11">
      <c r="A22" s="23">
        <v>16</v>
      </c>
      <c r="B22" s="31">
        <v>12.98</v>
      </c>
      <c r="C22" s="31">
        <v>7.23</v>
      </c>
      <c r="D22" s="6">
        <f t="shared" si="0"/>
        <v>1.0632352941176471</v>
      </c>
      <c r="J22"/>
      <c r="K22"/>
    </row>
    <row r="23" spans="1:11">
      <c r="A23" s="23">
        <v>17</v>
      </c>
      <c r="B23" s="31">
        <v>12.98</v>
      </c>
      <c r="C23" s="31">
        <v>7.64</v>
      </c>
      <c r="D23" s="6">
        <f t="shared" si="0"/>
        <v>1.1235294117647059</v>
      </c>
      <c r="J23"/>
      <c r="K23"/>
    </row>
    <row r="24" spans="1:11">
      <c r="A24" s="23">
        <v>18</v>
      </c>
      <c r="B24" s="31">
        <v>13.03</v>
      </c>
      <c r="C24" s="31">
        <v>7.52</v>
      </c>
      <c r="D24" s="6">
        <f t="shared" si="0"/>
        <v>1.1058823529411765</v>
      </c>
      <c r="J24"/>
      <c r="K24"/>
    </row>
    <row r="25" spans="1:11">
      <c r="A25" s="23">
        <v>19</v>
      </c>
      <c r="B25" s="31">
        <v>13.03</v>
      </c>
      <c r="C25" s="31">
        <v>7.3</v>
      </c>
      <c r="D25" s="6">
        <f t="shared" si="0"/>
        <v>1.0735294117647058</v>
      </c>
      <c r="J25"/>
      <c r="K25"/>
    </row>
    <row r="26" spans="1:11">
      <c r="A26" s="23">
        <v>20</v>
      </c>
      <c r="B26" s="31">
        <v>13.01</v>
      </c>
      <c r="C26" s="31">
        <v>7.61</v>
      </c>
      <c r="D26" s="6">
        <f t="shared" si="0"/>
        <v>1.1191176470588236</v>
      </c>
      <c r="J26"/>
      <c r="K26"/>
    </row>
    <row r="27" spans="1:11" hidden="1">
      <c r="A27" s="23">
        <v>21</v>
      </c>
      <c r="B27" s="31"/>
      <c r="C27" s="31"/>
      <c r="D27" s="6">
        <f t="shared" si="0"/>
        <v>0</v>
      </c>
      <c r="J27"/>
      <c r="K27"/>
    </row>
    <row r="28" spans="1:11" hidden="1">
      <c r="A28" s="23">
        <v>22</v>
      </c>
      <c r="B28" s="31"/>
      <c r="C28" s="31"/>
      <c r="D28" s="6">
        <f t="shared" si="0"/>
        <v>0</v>
      </c>
      <c r="J28"/>
      <c r="K28"/>
    </row>
    <row r="29" spans="1:11" hidden="1">
      <c r="A29" s="23">
        <v>23</v>
      </c>
      <c r="B29" s="31"/>
      <c r="C29" s="31"/>
      <c r="D29" s="6">
        <f t="shared" si="0"/>
        <v>0</v>
      </c>
      <c r="J29"/>
      <c r="K29"/>
    </row>
    <row r="30" spans="1:11" hidden="1">
      <c r="A30" s="23">
        <v>24</v>
      </c>
      <c r="B30" s="31"/>
      <c r="C30" s="31"/>
      <c r="D30" s="6">
        <f t="shared" si="0"/>
        <v>0</v>
      </c>
      <c r="J30"/>
      <c r="K30"/>
    </row>
    <row r="31" spans="1:11" hidden="1">
      <c r="A31" s="23">
        <v>25</v>
      </c>
      <c r="B31" s="31"/>
      <c r="C31" s="31"/>
      <c r="D31" s="6">
        <f t="shared" si="0"/>
        <v>0</v>
      </c>
      <c r="J31"/>
      <c r="K31"/>
    </row>
    <row r="32" spans="1:11" hidden="1">
      <c r="A32" s="23">
        <v>26</v>
      </c>
      <c r="B32" s="31"/>
      <c r="C32" s="31"/>
      <c r="D32" s="6">
        <f t="shared" si="0"/>
        <v>0</v>
      </c>
      <c r="J32"/>
      <c r="K32"/>
    </row>
    <row r="33" spans="1:12" hidden="1">
      <c r="A33" s="23">
        <v>27</v>
      </c>
      <c r="B33" s="31"/>
      <c r="C33" s="31"/>
      <c r="D33" s="6">
        <f t="shared" si="0"/>
        <v>0</v>
      </c>
      <c r="J33"/>
      <c r="K33"/>
    </row>
    <row r="34" spans="1:12" hidden="1">
      <c r="A34" s="23">
        <v>28</v>
      </c>
      <c r="B34" s="31"/>
      <c r="C34" s="31"/>
      <c r="D34" s="6">
        <f t="shared" si="0"/>
        <v>0</v>
      </c>
      <c r="J34"/>
      <c r="K34"/>
    </row>
    <row r="35" spans="1:12" hidden="1">
      <c r="A35" s="23">
        <v>29</v>
      </c>
      <c r="B35" s="31"/>
      <c r="C35" s="31"/>
      <c r="D35" s="6">
        <f t="shared" si="0"/>
        <v>0</v>
      </c>
      <c r="J35"/>
      <c r="K35"/>
    </row>
    <row r="36" spans="1:12" hidden="1">
      <c r="A36" s="23">
        <v>30</v>
      </c>
      <c r="B36" s="31"/>
      <c r="C36" s="31"/>
      <c r="D36" s="6">
        <f t="shared" si="0"/>
        <v>0</v>
      </c>
      <c r="J36"/>
      <c r="K36"/>
    </row>
    <row r="37" spans="1:12" hidden="1">
      <c r="A37" s="23">
        <v>31</v>
      </c>
      <c r="B37" s="31"/>
      <c r="C37" s="31"/>
      <c r="D37" s="6">
        <f t="shared" si="0"/>
        <v>0</v>
      </c>
      <c r="J37"/>
      <c r="K37"/>
    </row>
    <row r="38" spans="1:12" hidden="1">
      <c r="A38" s="23">
        <v>32</v>
      </c>
      <c r="B38" s="31"/>
      <c r="C38" s="31"/>
      <c r="D38" s="6">
        <f t="shared" si="0"/>
        <v>0</v>
      </c>
      <c r="J38"/>
      <c r="K38"/>
    </row>
    <row r="39" spans="1:12" hidden="1">
      <c r="A39" s="23">
        <v>33</v>
      </c>
      <c r="B39" s="31"/>
      <c r="C39" s="31"/>
      <c r="D39" s="6">
        <f t="shared" si="0"/>
        <v>0</v>
      </c>
      <c r="J39"/>
      <c r="K39"/>
    </row>
    <row r="40" spans="1:12" hidden="1">
      <c r="A40" s="23">
        <v>34</v>
      </c>
      <c r="B40" s="31"/>
      <c r="C40" s="31"/>
      <c r="D40" s="6">
        <f t="shared" si="0"/>
        <v>0</v>
      </c>
      <c r="J40"/>
      <c r="K40"/>
    </row>
    <row r="41" spans="1:12" hidden="1">
      <c r="A41" s="23">
        <v>35</v>
      </c>
      <c r="B41" s="31"/>
      <c r="C41" s="31"/>
      <c r="D41" s="6">
        <f t="shared" si="0"/>
        <v>0</v>
      </c>
      <c r="J41"/>
      <c r="K41"/>
    </row>
    <row r="42" spans="1:12" hidden="1">
      <c r="A42" s="23">
        <v>36</v>
      </c>
      <c r="B42" s="31"/>
      <c r="C42" s="31"/>
      <c r="D42" s="6">
        <f t="shared" si="0"/>
        <v>0</v>
      </c>
      <c r="J42"/>
      <c r="K42"/>
    </row>
    <row r="43" spans="1:12" hidden="1">
      <c r="A43" s="23">
        <v>37</v>
      </c>
      <c r="B43" s="31"/>
      <c r="C43" s="31"/>
      <c r="D43" s="6">
        <f t="shared" si="0"/>
        <v>0</v>
      </c>
      <c r="J43"/>
      <c r="K43"/>
    </row>
    <row r="44" spans="1:12" hidden="1">
      <c r="A44" s="23">
        <v>38</v>
      </c>
      <c r="B44" s="31"/>
      <c r="C44" s="31"/>
      <c r="D44" s="6">
        <f t="shared" si="0"/>
        <v>0</v>
      </c>
      <c r="J44"/>
      <c r="K44"/>
    </row>
    <row r="45" spans="1:12" hidden="1">
      <c r="A45" s="23">
        <v>39</v>
      </c>
      <c r="B45" s="31"/>
      <c r="C45" s="31"/>
      <c r="D45" s="6">
        <f t="shared" si="0"/>
        <v>0</v>
      </c>
      <c r="J45"/>
      <c r="K45"/>
    </row>
    <row r="46" spans="1:12" hidden="1">
      <c r="A46" s="23">
        <v>40</v>
      </c>
      <c r="B46" s="31"/>
      <c r="C46" s="31"/>
      <c r="D46" s="6">
        <f t="shared" si="0"/>
        <v>0</v>
      </c>
      <c r="J46"/>
      <c r="K46"/>
    </row>
    <row r="47" spans="1:12" hidden="1">
      <c r="A47" s="23">
        <v>41</v>
      </c>
      <c r="B47" s="31"/>
      <c r="C47" s="31"/>
      <c r="D47" s="6">
        <f t="shared" si="0"/>
        <v>0</v>
      </c>
    </row>
    <row r="48" spans="1:12" hidden="1">
      <c r="A48" s="23">
        <v>42</v>
      </c>
      <c r="B48" s="31"/>
      <c r="C48" s="31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>
        <f t="shared" si="0"/>
        <v>0</v>
      </c>
    </row>
    <row r="50" spans="1:4" hidden="1">
      <c r="A50" s="23">
        <v>44</v>
      </c>
      <c r="B50" s="31"/>
      <c r="C50" s="31"/>
      <c r="D50" s="6">
        <f t="shared" si="0"/>
        <v>0</v>
      </c>
    </row>
    <row r="51" spans="1:4" hidden="1">
      <c r="A51" s="23">
        <v>45</v>
      </c>
      <c r="B51" s="31"/>
      <c r="C51" s="31"/>
      <c r="D51" s="6">
        <f t="shared" si="0"/>
        <v>0</v>
      </c>
    </row>
    <row r="52" spans="1:4" hidden="1">
      <c r="A52" s="23">
        <v>46</v>
      </c>
      <c r="B52" s="31"/>
      <c r="C52" s="31"/>
      <c r="D52" s="6">
        <f t="shared" si="0"/>
        <v>0</v>
      </c>
    </row>
    <row r="53" spans="1:4" hidden="1">
      <c r="A53" s="23">
        <v>47</v>
      </c>
      <c r="B53" s="31"/>
      <c r="C53" s="31"/>
      <c r="D53" s="6">
        <f t="shared" si="0"/>
        <v>0</v>
      </c>
    </row>
    <row r="54" spans="1:4" hidden="1">
      <c r="A54" s="23">
        <v>48</v>
      </c>
      <c r="B54" s="31"/>
      <c r="C54" s="31"/>
      <c r="D54" s="6">
        <f t="shared" si="0"/>
        <v>0</v>
      </c>
    </row>
    <row r="55" spans="1:4" hidden="1">
      <c r="A55" s="23">
        <v>49</v>
      </c>
      <c r="B55" s="31"/>
      <c r="C55" s="31"/>
      <c r="D55" s="6">
        <f t="shared" si="0"/>
        <v>0</v>
      </c>
    </row>
    <row r="56" spans="1:4" hidden="1">
      <c r="A56" s="23">
        <v>50</v>
      </c>
      <c r="B56" s="31"/>
      <c r="C56" s="31"/>
      <c r="D56" s="6">
        <f t="shared" si="0"/>
        <v>0</v>
      </c>
    </row>
    <row r="57" spans="1:4" hidden="1">
      <c r="A57" s="23">
        <v>51</v>
      </c>
      <c r="B57" s="31"/>
      <c r="C57" s="31"/>
      <c r="D57" s="6">
        <f t="shared" si="0"/>
        <v>0</v>
      </c>
    </row>
    <row r="58" spans="1:4" hidden="1">
      <c r="A58" s="23">
        <v>52</v>
      </c>
      <c r="B58" s="31"/>
      <c r="C58" s="31"/>
      <c r="D58" s="6">
        <f t="shared" si="0"/>
        <v>0</v>
      </c>
    </row>
    <row r="59" spans="1:4" hidden="1">
      <c r="A59" s="23">
        <v>53</v>
      </c>
      <c r="B59" s="31"/>
      <c r="C59" s="31"/>
      <c r="D59" s="6">
        <f t="shared" si="0"/>
        <v>0</v>
      </c>
    </row>
    <row r="60" spans="1:4" hidden="1">
      <c r="A60" s="23">
        <v>54</v>
      </c>
      <c r="B60" s="31"/>
      <c r="C60" s="31"/>
      <c r="D60" s="6">
        <f t="shared" si="0"/>
        <v>0</v>
      </c>
    </row>
    <row r="61" spans="1:4" hidden="1">
      <c r="A61" s="23">
        <v>55</v>
      </c>
      <c r="B61" s="31"/>
      <c r="C61" s="31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C14" sqref="C14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76</v>
      </c>
      <c r="D3" s="12" t="s">
        <v>25</v>
      </c>
      <c r="E3" s="7" t="s">
        <v>83</v>
      </c>
      <c r="F3" s="9">
        <v>30</v>
      </c>
      <c r="G3" s="16" t="s">
        <v>84</v>
      </c>
      <c r="H3" s="16" t="s">
        <v>85</v>
      </c>
      <c r="I3" s="8"/>
      <c r="J3" s="9">
        <v>16</v>
      </c>
      <c r="K3" s="17">
        <v>27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8">
        <v>11.63</v>
      </c>
      <c r="C7" s="38" t="s">
        <v>57</v>
      </c>
      <c r="D7" s="6" t="e">
        <f t="shared" ref="D7:D70" si="0">C7/$I$3</f>
        <v>#VALUE!</v>
      </c>
      <c r="F7" s="24" t="s">
        <v>23</v>
      </c>
      <c r="G7" s="18">
        <f>MAX(B7:B61)</f>
        <v>46.82</v>
      </c>
      <c r="H7" s="18">
        <f>MAX(C7:C61)</f>
        <v>1813</v>
      </c>
      <c r="J7"/>
      <c r="K7"/>
    </row>
    <row r="8" spans="1:15">
      <c r="A8" s="23">
        <v>2</v>
      </c>
      <c r="B8" s="31" t="s">
        <v>82</v>
      </c>
      <c r="C8" s="31"/>
      <c r="D8" s="6" t="e">
        <f t="shared" si="0"/>
        <v>#DIV/0!</v>
      </c>
      <c r="F8" s="24" t="s">
        <v>24</v>
      </c>
      <c r="G8" s="18">
        <f>MIN(B7:B61)</f>
        <v>9.7899999999999991</v>
      </c>
      <c r="H8" s="18">
        <f>MIN(C7:C61)</f>
        <v>1813</v>
      </c>
      <c r="J8"/>
      <c r="K8"/>
    </row>
    <row r="9" spans="1:15">
      <c r="A9" s="23">
        <v>3</v>
      </c>
      <c r="B9" s="31" t="s">
        <v>82</v>
      </c>
      <c r="C9" s="31"/>
      <c r="D9" s="6" t="e">
        <f t="shared" si="0"/>
        <v>#DIV/0!</v>
      </c>
      <c r="J9"/>
      <c r="K9"/>
    </row>
    <row r="10" spans="1:15">
      <c r="A10" s="23">
        <v>4</v>
      </c>
      <c r="B10" s="31" t="s">
        <v>82</v>
      </c>
      <c r="C10" s="31"/>
      <c r="D10" s="6" t="e">
        <f t="shared" si="0"/>
        <v>#DIV/0!</v>
      </c>
      <c r="J10" s="39"/>
      <c r="K10"/>
    </row>
    <row r="11" spans="1:15">
      <c r="A11" s="23">
        <v>5</v>
      </c>
      <c r="B11" s="31" t="s">
        <v>82</v>
      </c>
      <c r="C11" s="31"/>
      <c r="D11" s="6" t="e">
        <f t="shared" si="0"/>
        <v>#DIV/0!</v>
      </c>
      <c r="F11" s="24" t="s">
        <v>21</v>
      </c>
      <c r="G11" s="19"/>
      <c r="H11" s="18">
        <f>G11/$J$3</f>
        <v>0</v>
      </c>
      <c r="J11"/>
      <c r="K11"/>
    </row>
    <row r="12" spans="1:15">
      <c r="A12" s="23">
        <v>6</v>
      </c>
      <c r="B12" s="31" t="s">
        <v>82</v>
      </c>
      <c r="C12" s="31"/>
      <c r="D12" s="6" t="e">
        <f t="shared" si="0"/>
        <v>#DIV/0!</v>
      </c>
      <c r="J12"/>
      <c r="K12"/>
    </row>
    <row r="13" spans="1:15">
      <c r="A13" s="23">
        <v>7</v>
      </c>
      <c r="B13" s="31" t="s">
        <v>82</v>
      </c>
      <c r="C13" s="31"/>
      <c r="D13" s="6" t="e">
        <f t="shared" si="0"/>
        <v>#DIV/0!</v>
      </c>
      <c r="J13"/>
      <c r="K13"/>
    </row>
    <row r="14" spans="1:15">
      <c r="A14" s="23">
        <v>8</v>
      </c>
      <c r="B14" s="38">
        <v>9.7899999999999991</v>
      </c>
      <c r="C14" s="38" t="s">
        <v>77</v>
      </c>
      <c r="D14" s="6" t="e">
        <f t="shared" si="0"/>
        <v>#VALUE!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 t="s">
        <v>82</v>
      </c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>
      <c r="A16" s="23">
        <v>10</v>
      </c>
      <c r="B16" s="38">
        <v>46.82</v>
      </c>
      <c r="C16" s="38" t="s">
        <v>57</v>
      </c>
      <c r="D16" s="6" t="e">
        <f t="shared" si="0"/>
        <v>#VALUE!</v>
      </c>
      <c r="J16"/>
      <c r="K16"/>
    </row>
    <row r="17" spans="1:11">
      <c r="A17" s="23">
        <v>11</v>
      </c>
      <c r="B17" s="38">
        <v>10.6</v>
      </c>
      <c r="C17" s="38">
        <v>1813</v>
      </c>
      <c r="D17" s="6" t="e">
        <f t="shared" si="0"/>
        <v>#DIV/0!</v>
      </c>
      <c r="J17"/>
      <c r="K17"/>
    </row>
    <row r="18" spans="1:11">
      <c r="A18" s="23">
        <v>12</v>
      </c>
      <c r="B18" s="38">
        <v>12.43</v>
      </c>
      <c r="C18" s="38" t="s">
        <v>78</v>
      </c>
      <c r="D18" s="6" t="e">
        <f t="shared" si="0"/>
        <v>#VALUE!</v>
      </c>
      <c r="J18"/>
      <c r="K18"/>
    </row>
    <row r="19" spans="1:11">
      <c r="A19" s="23">
        <v>13</v>
      </c>
      <c r="B19" s="38">
        <v>12.07</v>
      </c>
      <c r="C19" s="38" t="s">
        <v>79</v>
      </c>
      <c r="D19" s="6" t="e">
        <f t="shared" si="0"/>
        <v>#VALUE!</v>
      </c>
      <c r="J19"/>
      <c r="K19"/>
    </row>
    <row r="20" spans="1:11">
      <c r="A20" s="23">
        <v>14</v>
      </c>
      <c r="B20" s="38">
        <v>10.02</v>
      </c>
      <c r="C20" s="38" t="s">
        <v>80</v>
      </c>
      <c r="D20" s="6" t="e">
        <f t="shared" si="0"/>
        <v>#VALUE!</v>
      </c>
      <c r="J20"/>
      <c r="K20"/>
    </row>
    <row r="21" spans="1:11">
      <c r="A21" s="23">
        <v>15</v>
      </c>
      <c r="B21" s="38">
        <v>12.73</v>
      </c>
      <c r="C21" s="38" t="s">
        <v>79</v>
      </c>
      <c r="D21" s="6" t="e">
        <f t="shared" si="0"/>
        <v>#VALUE!</v>
      </c>
      <c r="J21"/>
      <c r="K21"/>
    </row>
    <row r="22" spans="1:11">
      <c r="A22" s="23">
        <v>16</v>
      </c>
      <c r="B22" s="38">
        <v>10.8</v>
      </c>
      <c r="C22" s="38" t="s">
        <v>79</v>
      </c>
      <c r="D22" s="6" t="e">
        <f t="shared" si="0"/>
        <v>#VALUE!</v>
      </c>
      <c r="J22"/>
      <c r="K22"/>
    </row>
    <row r="23" spans="1:11" hidden="1">
      <c r="A23" s="23" t="s">
        <v>81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26</v>
      </c>
      <c r="D3" s="12" t="s">
        <v>25</v>
      </c>
      <c r="E3" s="7" t="s">
        <v>62</v>
      </c>
      <c r="F3" s="9">
        <v>200</v>
      </c>
      <c r="G3" s="16" t="s">
        <v>63</v>
      </c>
      <c r="H3" s="16" t="s">
        <v>64</v>
      </c>
      <c r="I3" s="8"/>
      <c r="J3" s="9">
        <v>8</v>
      </c>
      <c r="K3" s="17">
        <v>23</v>
      </c>
      <c r="L3" s="17">
        <v>23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13.25</v>
      </c>
      <c r="C7" s="31">
        <v>3.95</v>
      </c>
      <c r="D7" s="6" t="e">
        <f t="shared" ref="D7:D70" si="0">C7/$I$3</f>
        <v>#DIV/0!</v>
      </c>
      <c r="F7" s="24" t="s">
        <v>23</v>
      </c>
      <c r="G7" s="18">
        <f>MAX(B7:B61)</f>
        <v>13.37</v>
      </c>
      <c r="H7" s="18">
        <f>MAX(C7:C61)</f>
        <v>20.05</v>
      </c>
      <c r="J7"/>
      <c r="K7"/>
    </row>
    <row r="8" spans="1:15">
      <c r="A8" s="23">
        <v>2</v>
      </c>
      <c r="B8" s="31">
        <v>13.25</v>
      </c>
      <c r="C8" s="31">
        <v>4.83</v>
      </c>
      <c r="D8" s="6" t="e">
        <f t="shared" si="0"/>
        <v>#DIV/0!</v>
      </c>
      <c r="F8" s="24" t="s">
        <v>24</v>
      </c>
      <c r="G8" s="18">
        <f>MIN(B7:B61)</f>
        <v>13.23</v>
      </c>
      <c r="H8" s="18">
        <f>MIN(C7:C61)</f>
        <v>3.95</v>
      </c>
      <c r="J8"/>
      <c r="K8"/>
    </row>
    <row r="9" spans="1:15">
      <c r="A9" s="23">
        <v>3</v>
      </c>
      <c r="B9" s="31">
        <v>13.25</v>
      </c>
      <c r="C9" s="31">
        <v>5.27</v>
      </c>
      <c r="D9" s="6" t="e">
        <f t="shared" si="0"/>
        <v>#DIV/0!</v>
      </c>
      <c r="J9"/>
      <c r="K9"/>
    </row>
    <row r="10" spans="1:15">
      <c r="A10" s="23">
        <v>4</v>
      </c>
      <c r="B10" s="31">
        <v>13.37</v>
      </c>
      <c r="C10" s="31">
        <v>5.8</v>
      </c>
      <c r="D10" s="6" t="e">
        <f t="shared" si="0"/>
        <v>#DIV/0!</v>
      </c>
      <c r="J10" s="39"/>
      <c r="K10"/>
    </row>
    <row r="11" spans="1:15">
      <c r="A11" s="23">
        <v>5</v>
      </c>
      <c r="B11" s="31">
        <v>13.28</v>
      </c>
      <c r="C11" s="31">
        <v>5.47</v>
      </c>
      <c r="D11" s="6" t="e">
        <f t="shared" si="0"/>
        <v>#DIV/0!</v>
      </c>
      <c r="F11" s="24" t="s">
        <v>21</v>
      </c>
      <c r="G11" s="19">
        <v>53.12</v>
      </c>
      <c r="H11" s="18">
        <f>(G11/$J$3)*2</f>
        <v>13.28</v>
      </c>
      <c r="J11"/>
      <c r="K11"/>
    </row>
    <row r="12" spans="1:15">
      <c r="A12" s="23">
        <v>6</v>
      </c>
      <c r="B12" s="31">
        <v>13.3</v>
      </c>
      <c r="C12" s="31">
        <v>6.11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13.23</v>
      </c>
      <c r="C13" s="31">
        <v>20.05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13.32</v>
      </c>
      <c r="C14" s="31">
        <v>4.1900000000000004</v>
      </c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H137" sqref="H137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86</v>
      </c>
      <c r="D3" s="12" t="s">
        <v>25</v>
      </c>
      <c r="E3" s="7" t="s">
        <v>66</v>
      </c>
      <c r="F3" s="9">
        <v>200</v>
      </c>
      <c r="G3" s="16" t="s">
        <v>87</v>
      </c>
      <c r="H3" s="16" t="s">
        <v>88</v>
      </c>
      <c r="I3" s="8"/>
      <c r="J3" s="9">
        <v>2</v>
      </c>
      <c r="K3" s="17">
        <v>26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12.63</v>
      </c>
      <c r="C7" s="13">
        <v>3.22</v>
      </c>
      <c r="D7" s="6" t="e">
        <f t="shared" ref="D7:D70" si="0">C7/$I$3</f>
        <v>#DIV/0!</v>
      </c>
      <c r="F7" s="24" t="s">
        <v>23</v>
      </c>
      <c r="G7" s="18">
        <f>MAX(B7:B61)</f>
        <v>12.72</v>
      </c>
      <c r="H7" s="18">
        <f>MAX(C7:C61)</f>
        <v>3.22</v>
      </c>
      <c r="J7"/>
      <c r="K7"/>
    </row>
    <row r="8" spans="1:15">
      <c r="A8" s="23">
        <v>2</v>
      </c>
      <c r="B8" s="13">
        <v>12.72</v>
      </c>
      <c r="C8" s="13">
        <v>2.92</v>
      </c>
      <c r="D8" s="6" t="e">
        <f t="shared" si="0"/>
        <v>#DIV/0!</v>
      </c>
      <c r="F8" s="24" t="s">
        <v>24</v>
      </c>
      <c r="G8" s="18">
        <f>MIN(B7:B61)</f>
        <v>12.63</v>
      </c>
      <c r="H8" s="18">
        <f>MIN(C7:C61)</f>
        <v>2.92</v>
      </c>
      <c r="J8"/>
      <c r="K8"/>
    </row>
    <row r="9" spans="1:15">
      <c r="A9" s="23">
        <v>3</v>
      </c>
      <c r="B9" s="31"/>
      <c r="C9" s="31"/>
      <c r="D9" s="6" t="e">
        <f t="shared" si="0"/>
        <v>#DIV/0!</v>
      </c>
      <c r="J9"/>
      <c r="K9"/>
    </row>
    <row r="10" spans="1:15">
      <c r="A10" s="23">
        <v>4</v>
      </c>
      <c r="B10" s="31"/>
      <c r="C10" s="31"/>
      <c r="D10" s="6" t="e">
        <f t="shared" si="0"/>
        <v>#DIV/0!</v>
      </c>
      <c r="J10" s="39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25.35</v>
      </c>
      <c r="H11" s="18">
        <f>G11/$J$3</f>
        <v>12.675000000000001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89</v>
      </c>
      <c r="D3" s="12" t="s">
        <v>25</v>
      </c>
      <c r="E3" s="7" t="s">
        <v>90</v>
      </c>
      <c r="F3" s="9">
        <v>120</v>
      </c>
      <c r="G3" s="16" t="s">
        <v>91</v>
      </c>
      <c r="H3" s="16" t="s">
        <v>92</v>
      </c>
      <c r="I3" s="8"/>
      <c r="J3" s="9">
        <v>2</v>
      </c>
      <c r="K3" s="17">
        <v>30</v>
      </c>
      <c r="L3" s="17">
        <v>31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12.97</v>
      </c>
      <c r="C7" s="31">
        <v>4.5</v>
      </c>
      <c r="D7" s="6" t="e">
        <f t="shared" ref="D7:D70" si="0">C7/$I$3</f>
        <v>#DIV/0!</v>
      </c>
      <c r="F7" s="24" t="s">
        <v>23</v>
      </c>
      <c r="G7" s="18">
        <f>MAX(B7:B61)</f>
        <v>12.99</v>
      </c>
      <c r="H7" s="18">
        <f>MAX(C7:C61)</f>
        <v>4.5</v>
      </c>
      <c r="J7"/>
      <c r="K7"/>
    </row>
    <row r="8" spans="1:15">
      <c r="A8" s="23">
        <v>2</v>
      </c>
      <c r="B8" s="31">
        <v>12.99</v>
      </c>
      <c r="C8" s="31">
        <v>4.45</v>
      </c>
      <c r="D8" s="6" t="e">
        <f t="shared" si="0"/>
        <v>#DIV/0!</v>
      </c>
      <c r="F8" s="24" t="s">
        <v>24</v>
      </c>
      <c r="G8" s="18">
        <f>MIN(B7:B61)</f>
        <v>12.97</v>
      </c>
      <c r="H8" s="18">
        <f>MIN(C7:C61)</f>
        <v>4.45</v>
      </c>
      <c r="J8"/>
      <c r="K8"/>
    </row>
    <row r="9" spans="1:15">
      <c r="A9" s="23">
        <v>3</v>
      </c>
      <c r="B9" s="31"/>
      <c r="C9" s="31"/>
      <c r="D9" s="6" t="e">
        <f t="shared" si="0"/>
        <v>#DIV/0!</v>
      </c>
      <c r="J9"/>
      <c r="K9"/>
    </row>
    <row r="10" spans="1:15">
      <c r="A10" s="23">
        <v>4</v>
      </c>
      <c r="B10" s="31"/>
      <c r="C10" s="31"/>
      <c r="D10" s="6" t="e">
        <f t="shared" si="0"/>
        <v>#DIV/0!</v>
      </c>
      <c r="J10" s="39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25.96</v>
      </c>
      <c r="H11" s="18">
        <f>G11/$J$3</f>
        <v>12.98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비상등용</vt:lpstr>
      <vt:lpstr>조작전원용</vt:lpstr>
      <vt:lpstr>전기실 비상발전기(앞)</vt:lpstr>
      <vt:lpstr>전기실 비상발전기(뒤)</vt:lpstr>
      <vt:lpstr>중앙감시반 UPS</vt:lpstr>
      <vt:lpstr>방재실 UPS</vt:lpstr>
      <vt:lpstr>통신실</vt:lpstr>
      <vt:lpstr>별관 비상발전기</vt:lpstr>
      <vt:lpstr>남문 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2023-08-28T06:39:59Z</dcterms:modified>
</cp:coreProperties>
</file>