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6년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2" i="3"/>
  <c r="M13" i="3"/>
</calcChain>
</file>

<file path=xl/sharedStrings.xml><?xml version="1.0" encoding="utf-8"?>
<sst xmlns="http://schemas.openxmlformats.org/spreadsheetml/2006/main" count="42" uniqueCount="40">
  <si>
    <t>업체명</t>
    <phoneticPr fontId="1" type="noConversion"/>
  </si>
  <si>
    <t>전압</t>
    <phoneticPr fontId="1" type="noConversion"/>
  </si>
  <si>
    <t>온도</t>
    <phoneticPr fontId="1" type="noConversion"/>
  </si>
  <si>
    <t>담당자</t>
    <phoneticPr fontId="1" type="noConversion"/>
  </si>
  <si>
    <t>비중(25도 환산)</t>
    <phoneticPr fontId="1" type="noConversion"/>
  </si>
  <si>
    <t>접수내용</t>
    <phoneticPr fontId="1" type="noConversion"/>
  </si>
  <si>
    <t>제품명</t>
    <phoneticPr fontId="1" type="noConversion"/>
  </si>
  <si>
    <t>제조lot</t>
    <phoneticPr fontId="1" type="noConversion"/>
  </si>
  <si>
    <t>리프트</t>
    <phoneticPr fontId="1" type="noConversion"/>
  </si>
  <si>
    <t>설치일자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</si>
  <si>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</si>
  <si>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</si>
  <si>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</si>
  <si>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비중(25도 환산)</t>
    <phoneticPr fontId="1" type="noConversion"/>
  </si>
  <si>
    <t>비중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</si>
  <si>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</si>
  <si>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</si>
  <si>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</si>
  <si>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</si>
  <si>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</si>
  <si>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</si>
  <si>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기타 및 사진</t>
    <phoneticPr fontId="1" type="noConversion"/>
  </si>
  <si>
    <t>사용시간 저하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</si>
  <si>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</si>
  <si>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</si>
  <si>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</si>
  <si>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틸 트</t>
    <phoneticPr fontId="1" type="noConversion"/>
  </si>
  <si>
    <t>장비(지게차)</t>
    <phoneticPr fontId="1" type="noConversion"/>
  </si>
  <si>
    <t>한백산</t>
    <phoneticPr fontId="1" type="noConversion"/>
  </si>
  <si>
    <t>담당자</t>
    <phoneticPr fontId="1" type="noConversion"/>
  </si>
  <si>
    <t>010-5228-7207</t>
    <phoneticPr fontId="1" type="noConversion"/>
  </si>
  <si>
    <t>도요타 7FBH15</t>
    <phoneticPr fontId="1" type="noConversion"/>
  </si>
  <si>
    <t>2025.02.27-M001</t>
    <phoneticPr fontId="1" type="noConversion"/>
  </si>
  <si>
    <t xml:space="preserve">                                     지게차 점검 일지  (    2026.   04  .   27   )</t>
    <phoneticPr fontId="1" type="noConversion"/>
  </si>
  <si>
    <t>VCD400M-48V(PIJ01739RM)</t>
    <phoneticPr fontId="1" type="noConversion"/>
  </si>
  <si>
    <t>50.03V</t>
    <phoneticPr fontId="1" type="noConversion"/>
  </si>
  <si>
    <t>170A</t>
    <phoneticPr fontId="1" type="noConversion"/>
  </si>
  <si>
    <t>194A</t>
    <phoneticPr fontId="1" type="noConversion"/>
  </si>
  <si>
    <t>1. 틸트 부하시 170A, 1.91~1.95V, 리프트 부하시 194A, 액 부족으로 인한 즉시 보액 권고 → 현장 보액 확인
2. 인터뷰시 과거 내장형 충전기 고장으로 외장형 충전기 운용중, 탭 220V, 인가전압 215V, 충전전압 56V, 초기전류 21A(0.05C)로 다소 낮아 충전기 점검 권고함
3. 한백산 3동 내 충전 운용중</t>
    <phoneticPr fontId="1" type="noConversion"/>
  </si>
  <si>
    <t>2025.03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</si>
</sst>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35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3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0" borderId="4" xfId="0" applyFont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213360</xdr:colOff>
      <xdr:row>27</xdr:row>
      <xdr:rowOff>114300</xdr:rowOff>
    </xdr:from>
    <xdr:to>
      <xdr:col>3</xdr:col>
      <xdr:colOff>794385</xdr:colOff>
      <xdr:row>40</xdr:row>
      <xdr:rowOff>45720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" y="8572500"/>
          <a:ext cx="3248025" cy="2590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tabSelected="1" workbookViewId="0">
      <selection activeCell="B7" sqref="B7:E7"/>
    </sheetView>
  </sheetViews>
  <sheetFormatPr defaultRowHeight="15" x14ac:dyDescent="0.4"/>
  <cols>
    <col min="1" max="1" width="8.796875" style="27"/>
    <col min="2" max="6" width="13.09765625" style="27" customWidth="1"/>
    <col min="7" max="10" width="13.09765625" style="1" customWidth="1"/>
    <col min="11" max="16384" width="8.796875" style="1"/>
  </cols>
  <sheetData>
    <row r="1" spans="1:13" ht="27.6" thickBot="1" x14ac:dyDescent="0.45">
      <c r="A1" s="49" t="s">
        <v>33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2" t="s">
        <v>5</v>
      </c>
      <c r="B2" s="50" t="s">
        <v>22</v>
      </c>
      <c r="C2" s="51"/>
      <c r="D2" s="52"/>
      <c r="E2" s="52"/>
      <c r="F2" s="3" t="s">
        <v>23</v>
      </c>
      <c r="G2" s="53" t="s">
        <v>35</v>
      </c>
      <c r="H2" s="54"/>
      <c r="I2" s="55"/>
      <c r="J2" s="56"/>
    </row>
    <row r="3" spans="1:13" ht="23.4" customHeight="1" x14ac:dyDescent="0.4">
      <c r="A3" s="4" t="s">
        <v>0</v>
      </c>
      <c r="B3" s="42" t="s">
        <v>28</v>
      </c>
      <c r="C3" s="43"/>
      <c r="D3" s="43"/>
      <c r="E3" s="44"/>
      <c r="F3" s="4" t="s">
        <v>24</v>
      </c>
      <c r="G3" s="45"/>
      <c r="H3" s="46"/>
      <c r="I3" s="47"/>
      <c r="J3" s="48"/>
    </row>
    <row r="4" spans="1:13" ht="23.4" customHeight="1" x14ac:dyDescent="0.4">
      <c r="A4" s="4" t="s">
        <v>3</v>
      </c>
      <c r="B4" s="42" t="s">
        <v>29</v>
      </c>
      <c r="C4" s="43"/>
      <c r="D4" s="43"/>
      <c r="E4" s="44"/>
      <c r="F4" s="5" t="s">
        <v>25</v>
      </c>
      <c r="G4" s="45" t="s">
        <v>30</v>
      </c>
      <c r="H4" s="46"/>
      <c r="I4" s="47"/>
      <c r="J4" s="48"/>
    </row>
    <row r="5" spans="1:13" ht="23.4" customHeight="1" x14ac:dyDescent="0.4">
      <c r="A5" s="4" t="s">
        <v>6</v>
      </c>
      <c r="B5" s="58" t="s">
        <v>34</v>
      </c>
      <c r="C5" s="59"/>
      <c r="D5" s="60"/>
      <c r="E5" s="60"/>
      <c r="F5" s="4" t="s">
        <v>26</v>
      </c>
      <c r="G5" s="45" t="s">
        <v>36</v>
      </c>
      <c r="H5" s="46"/>
      <c r="I5" s="47"/>
      <c r="J5" s="48"/>
    </row>
    <row r="6" spans="1:13" ht="23.4" customHeight="1" x14ac:dyDescent="0.4">
      <c r="A6" s="4" t="s">
        <v>7</v>
      </c>
      <c r="B6" s="61" t="s">
        <v>32</v>
      </c>
      <c r="C6" s="62"/>
      <c r="D6" s="63"/>
      <c r="E6" s="63"/>
      <c r="F6" s="4" t="s">
        <v>8</v>
      </c>
      <c r="G6" s="64" t="s">
        <v>37</v>
      </c>
      <c r="H6" s="65"/>
      <c r="I6" s="66"/>
      <c r="J6" s="67"/>
    </row>
    <row r="7" spans="1:13" ht="23.4" customHeight="1" thickBot="1" x14ac:dyDescent="0.45">
      <c r="A7" s="6" t="s">
        <v>9</v>
      </c>
      <c r="B7" s="68" t="s">
        <v>39</v>
      </c>
      <c r="C7" s="69"/>
      <c r="D7" s="70"/>
      <c r="E7" s="70"/>
      <c r="F7" s="6" t="s">
        <v>27</v>
      </c>
      <c r="G7" s="71" t="s">
        <v>31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35"/>
      <c r="H8" s="35"/>
      <c r="I8" s="35"/>
      <c r="J8" s="35"/>
    </row>
    <row r="9" spans="1:13" ht="17.399999999999999" thickBot="1" x14ac:dyDescent="0.45">
      <c r="A9" s="9"/>
      <c r="B9" s="10"/>
      <c r="C9" s="10"/>
      <c r="D9" s="10"/>
      <c r="E9" s="10"/>
      <c r="F9" s="9"/>
      <c r="G9" s="36"/>
      <c r="H9" s="36"/>
      <c r="I9" s="36"/>
      <c r="J9" s="36"/>
    </row>
    <row r="10" spans="1:13" ht="27" customHeight="1" thickBot="1" x14ac:dyDescent="0.45">
      <c r="A10" s="11" t="s">
        <v>10</v>
      </c>
      <c r="B10" s="12" t="s">
        <v>11</v>
      </c>
      <c r="C10" s="12" t="s">
        <v>12</v>
      </c>
      <c r="D10" s="12" t="s">
        <v>13</v>
      </c>
      <c r="E10" s="12" t="s">
        <v>2</v>
      </c>
      <c r="F10" s="12" t="s">
        <v>10</v>
      </c>
      <c r="G10" s="12" t="s">
        <v>1</v>
      </c>
      <c r="H10" s="12" t="s">
        <v>14</v>
      </c>
      <c r="I10" s="13" t="s">
        <v>4</v>
      </c>
      <c r="J10" s="14" t="s">
        <v>2</v>
      </c>
      <c r="L10" s="15" t="s">
        <v>15</v>
      </c>
      <c r="M10" s="16">
        <f>MAX(G11:G22,B11:B22)</f>
        <v>2.19</v>
      </c>
    </row>
    <row r="11" spans="1:13" ht="27" customHeight="1" thickTop="1" x14ac:dyDescent="0.4">
      <c r="A11" s="17">
        <v>1</v>
      </c>
      <c r="B11" s="18">
        <v>2.1800000000000002</v>
      </c>
      <c r="C11" s="19">
        <v>1.323</v>
      </c>
      <c r="D11" s="19">
        <f>$C11+0.0007*($E11-25)</f>
        <v>1.3223</v>
      </c>
      <c r="E11" s="20">
        <v>24</v>
      </c>
      <c r="F11" s="38">
        <v>13</v>
      </c>
      <c r="G11" s="39">
        <v>0</v>
      </c>
      <c r="H11" s="40">
        <v>1.006</v>
      </c>
      <c r="I11" s="40">
        <f>$H11+0.0007*($J11-25)</f>
        <v>1.0053000000000001</v>
      </c>
      <c r="J11" s="41">
        <v>24</v>
      </c>
      <c r="L11" s="15" t="s">
        <v>16</v>
      </c>
      <c r="M11" s="16">
        <f>MIN(B11:B22,G11:G22)</f>
        <v>0</v>
      </c>
    </row>
    <row r="12" spans="1:13" ht="27" customHeight="1" x14ac:dyDescent="0.4">
      <c r="A12" s="21">
        <v>2</v>
      </c>
      <c r="B12" s="18">
        <v>2.19</v>
      </c>
      <c r="C12" s="19">
        <v>1.33</v>
      </c>
      <c r="D12" s="19">
        <f t="shared" ref="D12:D22" si="0">$C12+0.0007*($E12-25)</f>
        <v>1.3293000000000001</v>
      </c>
      <c r="E12" s="20">
        <v>24</v>
      </c>
      <c r="F12" s="22">
        <v>14</v>
      </c>
      <c r="G12" s="18">
        <v>2.16</v>
      </c>
      <c r="H12" s="19">
        <v>1.3029999999999999</v>
      </c>
      <c r="I12" s="19">
        <f t="shared" ref="I12:I22" si="1">$H12+0.0007*($J12-25)</f>
        <v>1.3023</v>
      </c>
      <c r="J12" s="20">
        <v>24</v>
      </c>
      <c r="L12" s="15" t="s">
        <v>17</v>
      </c>
      <c r="M12" s="23">
        <f>MAX(D11:D22,I11:I22)</f>
        <v>1.3293000000000001</v>
      </c>
    </row>
    <row r="13" spans="1:13" ht="27" customHeight="1" x14ac:dyDescent="0.4">
      <c r="A13" s="21">
        <v>3</v>
      </c>
      <c r="B13" s="18">
        <v>2.1800000000000002</v>
      </c>
      <c r="C13" s="19">
        <v>1.329</v>
      </c>
      <c r="D13" s="19">
        <f t="shared" si="0"/>
        <v>1.3283</v>
      </c>
      <c r="E13" s="20">
        <v>24</v>
      </c>
      <c r="F13" s="22">
        <v>15</v>
      </c>
      <c r="G13" s="18">
        <v>2.1800000000000002</v>
      </c>
      <c r="H13" s="19">
        <v>1.3280000000000001</v>
      </c>
      <c r="I13" s="19">
        <f t="shared" si="1"/>
        <v>1.3273000000000001</v>
      </c>
      <c r="J13" s="20">
        <v>24</v>
      </c>
      <c r="L13" s="15" t="s">
        <v>18</v>
      </c>
      <c r="M13" s="23">
        <f>MIN(D11:D22,I11:I22)</f>
        <v>1.0053000000000001</v>
      </c>
    </row>
    <row r="14" spans="1:13" ht="27" customHeight="1" x14ac:dyDescent="0.4">
      <c r="A14" s="21">
        <v>4</v>
      </c>
      <c r="B14" s="18">
        <v>2.17</v>
      </c>
      <c r="C14" s="19">
        <v>1.323</v>
      </c>
      <c r="D14" s="19">
        <f t="shared" si="0"/>
        <v>1.3223</v>
      </c>
      <c r="E14" s="20">
        <v>24</v>
      </c>
      <c r="F14" s="22">
        <v>16</v>
      </c>
      <c r="G14" s="18">
        <v>2.1800000000000002</v>
      </c>
      <c r="H14" s="19">
        <v>1.3240000000000001</v>
      </c>
      <c r="I14" s="19">
        <f t="shared" si="1"/>
        <v>1.3233000000000001</v>
      </c>
      <c r="J14" s="20">
        <v>24</v>
      </c>
      <c r="L14" s="15" t="s">
        <v>19</v>
      </c>
      <c r="M14" s="1">
        <f>MAX(E11:E22,J11:J22)</f>
        <v>24</v>
      </c>
    </row>
    <row r="15" spans="1:13" ht="27" customHeight="1" x14ac:dyDescent="0.4">
      <c r="A15" s="21">
        <v>5</v>
      </c>
      <c r="B15" s="18">
        <v>2.17</v>
      </c>
      <c r="C15" s="19">
        <v>1.323</v>
      </c>
      <c r="D15" s="19">
        <f t="shared" si="0"/>
        <v>1.3223</v>
      </c>
      <c r="E15" s="20">
        <v>24</v>
      </c>
      <c r="F15" s="22">
        <v>17</v>
      </c>
      <c r="G15" s="18">
        <v>2.1800000000000002</v>
      </c>
      <c r="H15" s="19">
        <v>1.323</v>
      </c>
      <c r="I15" s="19">
        <f t="shared" si="1"/>
        <v>1.3223</v>
      </c>
      <c r="J15" s="20">
        <v>24</v>
      </c>
      <c r="L15" s="15" t="s">
        <v>20</v>
      </c>
      <c r="M15" s="1">
        <f>MIN(E11:E22,J11:J22)</f>
        <v>24</v>
      </c>
    </row>
    <row r="16" spans="1:13" ht="27" customHeight="1" x14ac:dyDescent="0.4">
      <c r="A16" s="21">
        <v>6</v>
      </c>
      <c r="B16" s="18">
        <v>2.1800000000000002</v>
      </c>
      <c r="C16" s="19">
        <v>1.3140000000000001</v>
      </c>
      <c r="D16" s="19">
        <f t="shared" si="0"/>
        <v>1.3133000000000001</v>
      </c>
      <c r="E16" s="20">
        <v>24</v>
      </c>
      <c r="F16" s="22">
        <v>18</v>
      </c>
      <c r="G16" s="18">
        <v>2.17</v>
      </c>
      <c r="H16" s="19">
        <v>1.3220000000000001</v>
      </c>
      <c r="I16" s="19">
        <f t="shared" si="1"/>
        <v>1.3213000000000001</v>
      </c>
      <c r="J16" s="20">
        <v>24</v>
      </c>
      <c r="L16" s="24"/>
    </row>
    <row r="17" spans="1:14" ht="27" customHeight="1" x14ac:dyDescent="0.4">
      <c r="A17" s="33">
        <v>7</v>
      </c>
      <c r="B17" s="18">
        <v>2.16</v>
      </c>
      <c r="C17" s="34">
        <v>1.3109999999999999</v>
      </c>
      <c r="D17" s="34">
        <f>$C17+0.0007*($E17-25)</f>
        <v>1.3103</v>
      </c>
      <c r="E17" s="20">
        <v>24</v>
      </c>
      <c r="F17" s="22">
        <v>19</v>
      </c>
      <c r="G17" s="18">
        <v>2.17</v>
      </c>
      <c r="H17" s="19">
        <v>1.3140000000000001</v>
      </c>
      <c r="I17" s="19">
        <f t="shared" si="1"/>
        <v>1.3133000000000001</v>
      </c>
      <c r="J17" s="20">
        <v>24</v>
      </c>
      <c r="L17" s="24"/>
    </row>
    <row r="18" spans="1:14" ht="27" customHeight="1" x14ac:dyDescent="0.4">
      <c r="A18" s="21">
        <v>8</v>
      </c>
      <c r="B18" s="18">
        <v>2.17</v>
      </c>
      <c r="C18" s="19">
        <v>1.31</v>
      </c>
      <c r="D18" s="19">
        <f t="shared" si="0"/>
        <v>1.3093000000000001</v>
      </c>
      <c r="E18" s="20">
        <v>24</v>
      </c>
      <c r="F18" s="22">
        <v>20</v>
      </c>
      <c r="G18" s="18">
        <v>2.1800000000000002</v>
      </c>
      <c r="H18" s="19">
        <v>1.3169999999999999</v>
      </c>
      <c r="I18" s="19">
        <f t="shared" si="1"/>
        <v>1.3163</v>
      </c>
      <c r="J18" s="20">
        <v>24</v>
      </c>
      <c r="L18" s="79"/>
    </row>
    <row r="19" spans="1:14" ht="27" customHeight="1" x14ac:dyDescent="0.4">
      <c r="A19" s="33">
        <v>9</v>
      </c>
      <c r="B19" s="18">
        <v>2.17</v>
      </c>
      <c r="C19" s="34">
        <v>1.3129999999999999</v>
      </c>
      <c r="D19" s="34">
        <f t="shared" si="0"/>
        <v>1.3123</v>
      </c>
      <c r="E19" s="20">
        <v>24</v>
      </c>
      <c r="F19" s="22">
        <v>21</v>
      </c>
      <c r="G19" s="18">
        <v>2.19</v>
      </c>
      <c r="H19" s="19">
        <v>1.3280000000000001</v>
      </c>
      <c r="I19" s="19">
        <f t="shared" si="1"/>
        <v>1.3273000000000001</v>
      </c>
      <c r="J19" s="20">
        <v>24</v>
      </c>
      <c r="L19" s="24"/>
      <c r="M19" s="16"/>
    </row>
    <row r="20" spans="1:14" ht="27" customHeight="1" x14ac:dyDescent="0.4">
      <c r="A20" s="33">
        <v>10</v>
      </c>
      <c r="B20" s="18">
        <v>2.1800000000000002</v>
      </c>
      <c r="C20" s="34">
        <v>1.3260000000000001</v>
      </c>
      <c r="D20" s="34">
        <f t="shared" si="0"/>
        <v>1.3253000000000001</v>
      </c>
      <c r="E20" s="20">
        <v>24</v>
      </c>
      <c r="F20" s="22">
        <v>22</v>
      </c>
      <c r="G20" s="18">
        <v>2.1800000000000002</v>
      </c>
      <c r="H20" s="19">
        <v>1.321</v>
      </c>
      <c r="I20" s="19">
        <f t="shared" si="1"/>
        <v>1.3203</v>
      </c>
      <c r="J20" s="20">
        <v>24</v>
      </c>
      <c r="L20" s="24"/>
      <c r="N20" s="16"/>
    </row>
    <row r="21" spans="1:14" ht="27" customHeight="1" x14ac:dyDescent="0.4">
      <c r="A21" s="21">
        <v>11</v>
      </c>
      <c r="B21" s="18">
        <v>2.17</v>
      </c>
      <c r="C21" s="19">
        <v>1.32</v>
      </c>
      <c r="D21" s="19">
        <f t="shared" si="0"/>
        <v>1.3193000000000001</v>
      </c>
      <c r="E21" s="20">
        <v>24</v>
      </c>
      <c r="F21" s="22">
        <v>23</v>
      </c>
      <c r="G21" s="18">
        <v>2.19</v>
      </c>
      <c r="H21" s="19">
        <v>1.323</v>
      </c>
      <c r="I21" s="19">
        <f t="shared" si="1"/>
        <v>1.3223</v>
      </c>
      <c r="J21" s="20">
        <v>24</v>
      </c>
      <c r="L21" s="24"/>
    </row>
    <row r="22" spans="1:14" ht="27" customHeight="1" thickBot="1" x14ac:dyDescent="0.45">
      <c r="A22" s="25">
        <v>12</v>
      </c>
      <c r="B22" s="18">
        <v>2.15</v>
      </c>
      <c r="C22" s="26">
        <v>1.2989999999999999</v>
      </c>
      <c r="D22" s="26">
        <f t="shared" si="0"/>
        <v>1.2983</v>
      </c>
      <c r="E22" s="20">
        <v>24</v>
      </c>
      <c r="F22" s="31">
        <v>24</v>
      </c>
      <c r="G22" s="18">
        <v>2.1800000000000002</v>
      </c>
      <c r="H22" s="32">
        <v>1.3220000000000001</v>
      </c>
      <c r="I22" s="32">
        <f t="shared" si="1"/>
        <v>1.3213000000000001</v>
      </c>
      <c r="J22" s="20">
        <v>24</v>
      </c>
      <c r="L22" s="24"/>
    </row>
    <row r="23" spans="1:14" ht="16.8" x14ac:dyDescent="0.4">
      <c r="E23" s="28">
        <f>SUM(E11:E22)</f>
        <v>288</v>
      </c>
      <c r="G23" s="29">
        <f>+H23/24</f>
        <v>24</v>
      </c>
      <c r="H23" s="30">
        <f>+J23+E23</f>
        <v>576</v>
      </c>
      <c r="J23" s="30">
        <f>SUM(J11:J22)</f>
        <v>288</v>
      </c>
      <c r="L23" s="24"/>
    </row>
    <row r="24" spans="1:14" ht="16.8" x14ac:dyDescent="0.4">
      <c r="A24" s="57" t="s">
        <v>21</v>
      </c>
      <c r="B24" s="57"/>
      <c r="K24" s="77"/>
      <c r="L24" s="24"/>
    </row>
    <row r="25" spans="1:14" ht="17.399999999999999" customHeight="1" x14ac:dyDescent="0.4">
      <c r="A25" s="76" t="s">
        <v>38</v>
      </c>
      <c r="B25" s="76"/>
      <c r="C25" s="76"/>
      <c r="D25" s="76"/>
      <c r="E25" s="76"/>
      <c r="F25" s="76"/>
      <c r="G25" s="76"/>
      <c r="H25" s="76"/>
      <c r="I25" s="76"/>
      <c r="J25" s="76"/>
      <c r="K25" s="75"/>
      <c r="L25" s="75"/>
    </row>
    <row r="26" spans="1:14" ht="17.399999999999999" customHeight="1" x14ac:dyDescent="0.4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5"/>
      <c r="L26" s="75"/>
    </row>
    <row r="27" spans="1:14" ht="44.4" customHeight="1" x14ac:dyDescent="0.4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5"/>
      <c r="L27" s="75"/>
    </row>
    <row r="28" spans="1:14" ht="17.399999999999999" customHeight="1" x14ac:dyDescent="0.4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5"/>
      <c r="L28" s="75"/>
    </row>
    <row r="29" spans="1:14" ht="17.399999999999999" customHeight="1" x14ac:dyDescent="0.4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5"/>
      <c r="L29" s="75"/>
    </row>
    <row r="30" spans="1:14" ht="17.399999999999999" customHeight="1" x14ac:dyDescent="0.4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5"/>
      <c r="L30" s="75"/>
    </row>
    <row r="31" spans="1:14" ht="17.399999999999999" customHeight="1" x14ac:dyDescent="0.4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5"/>
      <c r="L31" s="75"/>
    </row>
    <row r="32" spans="1:14" ht="17.399999999999999" customHeight="1" x14ac:dyDescent="0.4">
      <c r="A32" s="78"/>
      <c r="B32" s="78"/>
      <c r="C32" s="78"/>
      <c r="D32" s="78"/>
      <c r="E32" s="78"/>
      <c r="F32" s="78"/>
      <c r="G32" s="78"/>
      <c r="H32" s="78"/>
      <c r="I32" s="78"/>
      <c r="J32" s="78"/>
      <c r="K32" s="75"/>
      <c r="L32" s="75"/>
    </row>
    <row r="33" spans="1:12" ht="17.399999999999999" customHeight="1" x14ac:dyDescent="0.4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5"/>
      <c r="L33" s="75"/>
    </row>
    <row r="34" spans="1:12" ht="17.399999999999999" customHeight="1" x14ac:dyDescent="0.4">
      <c r="A34" s="78"/>
      <c r="B34" s="78"/>
      <c r="C34" s="78"/>
      <c r="D34" s="78"/>
      <c r="E34" s="78"/>
      <c r="F34" s="78"/>
      <c r="G34" s="78"/>
      <c r="H34" s="78"/>
      <c r="I34" s="78"/>
      <c r="J34" s="78"/>
      <c r="K34" s="75"/>
      <c r="L34" s="75"/>
    </row>
    <row r="35" spans="1:12" ht="17.399999999999999" customHeight="1" x14ac:dyDescent="0.4">
      <c r="A35" s="78"/>
      <c r="B35" s="78"/>
      <c r="C35" s="78"/>
      <c r="D35" s="78"/>
      <c r="E35" s="78"/>
      <c r="F35" s="78"/>
      <c r="G35" s="78"/>
      <c r="H35" s="78"/>
      <c r="I35" s="78"/>
      <c r="J35" s="78"/>
      <c r="K35" s="75"/>
      <c r="L35" s="75"/>
    </row>
    <row r="36" spans="1:12" ht="17.399999999999999" customHeight="1" x14ac:dyDescent="0.4">
      <c r="A36" s="78"/>
      <c r="B36" s="78"/>
      <c r="C36" s="78"/>
      <c r="D36" s="78"/>
      <c r="E36" s="78"/>
      <c r="F36" s="78"/>
      <c r="G36" s="78"/>
      <c r="H36" s="78"/>
      <c r="I36" s="78"/>
      <c r="J36" s="78"/>
      <c r="K36" s="75"/>
      <c r="L36" s="75"/>
    </row>
    <row r="37" spans="1:12" ht="17.399999999999999" customHeight="1" x14ac:dyDescent="0.4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5"/>
      <c r="L37" s="75"/>
    </row>
    <row r="38" spans="1:12" ht="17.399999999999999" customHeight="1" x14ac:dyDescent="0.4">
      <c r="A38" s="78"/>
      <c r="B38" s="78"/>
      <c r="C38" s="78"/>
      <c r="D38" s="78"/>
      <c r="E38" s="78"/>
      <c r="F38" s="78"/>
      <c r="G38" s="78"/>
      <c r="H38" s="78"/>
      <c r="I38" s="78"/>
      <c r="J38" s="78"/>
      <c r="K38" s="75"/>
      <c r="L38" s="75"/>
    </row>
    <row r="39" spans="1:12" ht="0.6" customHeight="1" x14ac:dyDescent="0.4">
      <c r="A39" s="78"/>
      <c r="B39" s="78"/>
      <c r="C39" s="78"/>
      <c r="D39" s="78"/>
      <c r="E39" s="78"/>
      <c r="F39" s="78"/>
      <c r="G39" s="78"/>
      <c r="H39" s="78"/>
      <c r="I39" s="78"/>
      <c r="J39" s="78"/>
      <c r="K39" s="75"/>
      <c r="L39" s="75"/>
    </row>
    <row r="40" spans="1:12" ht="17.399999999999999" customHeight="1" x14ac:dyDescent="0.4">
      <c r="A40" s="78"/>
      <c r="B40" s="78"/>
      <c r="C40" s="78"/>
      <c r="D40" s="78"/>
      <c r="E40" s="78"/>
      <c r="F40" s="78"/>
      <c r="G40" s="78"/>
      <c r="H40" s="78"/>
      <c r="I40" s="78"/>
      <c r="J40" s="78"/>
      <c r="K40" s="75"/>
      <c r="L40" s="75"/>
    </row>
    <row r="41" spans="1:12" ht="17.399999999999999" customHeight="1" x14ac:dyDescent="0.4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75"/>
      <c r="L41" s="75"/>
    </row>
    <row r="42" spans="1:12" ht="17.399999999999999" customHeight="1" x14ac:dyDescent="0.4">
      <c r="A42" s="78"/>
      <c r="B42" s="78"/>
      <c r="C42" s="78"/>
      <c r="D42" s="78"/>
      <c r="E42" s="78"/>
      <c r="F42" s="78"/>
      <c r="G42" s="78"/>
      <c r="H42" s="78"/>
      <c r="I42" s="78"/>
      <c r="J42" s="78"/>
      <c r="K42" s="75"/>
      <c r="L42" s="75"/>
    </row>
    <row r="43" spans="1:12" ht="17.399999999999999" customHeight="1" x14ac:dyDescent="0.4">
      <c r="A43" s="78"/>
      <c r="B43" s="78"/>
      <c r="C43" s="78"/>
      <c r="D43" s="78"/>
      <c r="E43" s="78"/>
      <c r="F43" s="78"/>
      <c r="G43" s="78"/>
      <c r="H43" s="78"/>
      <c r="I43" s="78"/>
      <c r="J43" s="78"/>
      <c r="K43" s="75"/>
      <c r="L43" s="75"/>
    </row>
    <row r="44" spans="1:12" ht="17.399999999999999" customHeight="1" x14ac:dyDescent="0.4">
      <c r="A44" s="78"/>
      <c r="B44" s="78"/>
      <c r="C44" s="78"/>
      <c r="D44" s="78"/>
      <c r="E44" s="78"/>
      <c r="F44" s="78"/>
      <c r="G44" s="78"/>
      <c r="H44" s="78"/>
      <c r="I44" s="78"/>
      <c r="J44" s="78"/>
      <c r="K44" s="75"/>
      <c r="L44" s="75"/>
    </row>
    <row r="45" spans="1:12" ht="17.399999999999999" customHeight="1" x14ac:dyDescent="0.4">
      <c r="A45" s="78"/>
      <c r="B45" s="78"/>
      <c r="C45" s="78"/>
      <c r="D45" s="78"/>
      <c r="E45" s="78"/>
      <c r="F45" s="78"/>
      <c r="G45" s="78"/>
      <c r="H45" s="78"/>
      <c r="I45" s="78"/>
      <c r="J45" s="78"/>
      <c r="K45" s="75"/>
      <c r="L45" s="75"/>
    </row>
    <row r="46" spans="1:12" ht="17.399999999999999" customHeight="1" x14ac:dyDescent="0.4">
      <c r="A46" s="78"/>
      <c r="B46" s="78"/>
      <c r="C46" s="78"/>
      <c r="D46" s="78"/>
      <c r="E46" s="78"/>
      <c r="F46" s="78"/>
      <c r="G46" s="78"/>
      <c r="H46" s="78"/>
      <c r="I46" s="78"/>
      <c r="J46" s="78"/>
      <c r="K46" s="75"/>
      <c r="L46" s="75"/>
    </row>
    <row r="47" spans="1:12" ht="17.399999999999999" customHeight="1" x14ac:dyDescent="0.4">
      <c r="A47" s="78"/>
      <c r="B47" s="78"/>
      <c r="C47" s="78"/>
      <c r="D47" s="78"/>
      <c r="E47" s="78"/>
      <c r="F47" s="78"/>
      <c r="G47" s="78"/>
      <c r="H47" s="78"/>
      <c r="I47" s="78"/>
      <c r="J47" s="78"/>
      <c r="K47" s="75"/>
      <c r="L47" s="75"/>
    </row>
    <row r="48" spans="1:12" ht="17.399999999999999" customHeight="1" x14ac:dyDescent="0.4">
      <c r="A48" s="78"/>
      <c r="B48" s="78"/>
      <c r="C48" s="78"/>
      <c r="D48" s="78"/>
      <c r="E48" s="78"/>
      <c r="F48" s="78"/>
      <c r="G48" s="78"/>
      <c r="H48" s="78"/>
      <c r="I48" s="78"/>
      <c r="J48" s="78"/>
      <c r="K48" s="75"/>
      <c r="L48" s="75"/>
    </row>
    <row r="49" spans="1:12" ht="17.399999999999999" customHeight="1" x14ac:dyDescent="0.4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5"/>
      <c r="L49" s="75"/>
    </row>
    <row r="50" spans="1:12" ht="17.399999999999999" customHeight="1" x14ac:dyDescent="0.4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5"/>
      <c r="L50" s="75"/>
    </row>
    <row r="51" spans="1:12" ht="17.399999999999999" customHeight="1" x14ac:dyDescent="0.4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</row>
    <row r="52" spans="1:12" ht="17.399999999999999" customHeight="1" x14ac:dyDescent="0.4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</row>
    <row r="53" spans="1:12" ht="17.399999999999999" customHeight="1" x14ac:dyDescent="0.4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</row>
    <row r="54" spans="1:12" ht="17.399999999999999" customHeight="1" x14ac:dyDescent="0.4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</row>
    <row r="55" spans="1:12" ht="17.399999999999999" customHeight="1" x14ac:dyDescent="0.4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</row>
    <row r="56" spans="1:12" ht="17.399999999999999" customHeight="1" x14ac:dyDescent="0.4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</row>
    <row r="57" spans="1:12" ht="17.399999999999999" customHeight="1" x14ac:dyDescent="0.4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</row>
    <row r="58" spans="1:12" ht="17.399999999999999" customHeight="1" x14ac:dyDescent="0.4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</row>
    <row r="59" spans="1:12" ht="17.399999999999999" customHeight="1" x14ac:dyDescent="0.4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</row>
    <row r="60" spans="1:12" ht="17.399999999999999" customHeight="1" x14ac:dyDescent="0.4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</row>
    <row r="61" spans="1:12" ht="17.399999999999999" customHeight="1" x14ac:dyDescent="0.4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</row>
    <row r="62" spans="1:12" ht="17.399999999999999" customHeight="1" x14ac:dyDescent="0.4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</row>
  </sheetData>
  <autoFilter ref="A10:J10"/>
  <mergeCells count="16">
    <mergeCell ref="A24:B24"/>
    <mergeCell ref="B5:E5"/>
    <mergeCell ref="G5:J5"/>
    <mergeCell ref="B6:E6"/>
    <mergeCell ref="G6:J6"/>
    <mergeCell ref="B7:E7"/>
    <mergeCell ref="G7:J7"/>
    <mergeCell ref="A25:J27"/>
    <mergeCell ref="A28:J50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2026-03-16T00:11:42Z</cp:lastPrinted>
  <dcterms:created xsi:type="dcterms:W3CDTF">2020-02-13T23:45:55Z</dcterms:created>
  <dcterms:modified xsi:type="dcterms:W3CDTF">2026-04-30T00:15:04Z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