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4367A1B-8D55-49A0-B368-EE4770818AE5}" xr6:coauthVersionLast="36" xr6:coauthVersionMax="36" xr10:uidLastSave="{00000000-0000-0000-0000-000000000000}"/>
  <bookViews>
    <workbookView xWindow="0" yWindow="0" windowWidth="23040" windowHeight="6420" activeTab="4" xr2:uid="{00000000-000D-0000-FFFF-FFFF00000000}"/>
  </bookViews>
  <sheets>
    <sheet name=" UPS 1" sheetId="16" r:id="rId1"/>
    <sheet name="UPS2" sheetId="15" r:id="rId2"/>
    <sheet name="2층 UPS1" sheetId="17" r:id="rId3"/>
    <sheet name="2층 UPS 2" sheetId="18" r:id="rId4"/>
    <sheet name="정류기용" sheetId="12" r:id="rId5"/>
  </sheets>
  <definedNames>
    <definedName name="_xlnm._FilterDatabase" localSheetId="0" hidden="1">' UPS 1'!$A$3:$I$33</definedName>
    <definedName name="_xlnm._FilterDatabase" localSheetId="3" hidden="1">'2층 UPS 2'!$A$3:$I$19</definedName>
    <definedName name="_xlnm._FilterDatabase" localSheetId="2" hidden="1">'2층 UPS1'!$A$3:$I$19</definedName>
    <definedName name="_xlnm._FilterDatabase" localSheetId="1" hidden="1">'UPS2'!$A$3:$I$33</definedName>
    <definedName name="_xlnm._FilterDatabase" localSheetId="4" hidden="1">정류기용!$A$3:$I$12</definedName>
  </definedNames>
  <calcPr calcId="191029"/>
</workbook>
</file>

<file path=xl/calcChain.xml><?xml version="1.0" encoding="utf-8"?>
<calcChain xmlns="http://schemas.openxmlformats.org/spreadsheetml/2006/main">
  <c r="F22" i="18" l="1"/>
  <c r="E22" i="18"/>
  <c r="F21" i="18"/>
  <c r="E21" i="18"/>
  <c r="F20" i="18"/>
  <c r="E20" i="18"/>
  <c r="I19" i="18"/>
  <c r="I18" i="18"/>
  <c r="I17" i="18"/>
  <c r="I16" i="18"/>
  <c r="I15" i="18"/>
  <c r="I14" i="18"/>
  <c r="I13" i="18"/>
  <c r="I12" i="18"/>
  <c r="I11" i="18"/>
  <c r="I21" i="18" s="1"/>
  <c r="I10" i="18"/>
  <c r="I9" i="18"/>
  <c r="I8" i="18"/>
  <c r="I20" i="18" s="1"/>
  <c r="I7" i="18"/>
  <c r="I6" i="18"/>
  <c r="I5" i="18"/>
  <c r="I4" i="18"/>
  <c r="I22" i="18" s="1"/>
  <c r="F22" i="17"/>
  <c r="E22" i="17"/>
  <c r="F21" i="17"/>
  <c r="E21" i="17"/>
  <c r="F20" i="17"/>
  <c r="E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22" i="17" s="1"/>
  <c r="F36" i="16"/>
  <c r="E36" i="16"/>
  <c r="F35" i="16"/>
  <c r="E35" i="16"/>
  <c r="F34" i="16"/>
  <c r="E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34" i="16" s="1"/>
  <c r="I6" i="16"/>
  <c r="I5" i="16"/>
  <c r="I4" i="16"/>
  <c r="I36" i="16" s="1"/>
  <c r="I20" i="17" l="1"/>
  <c r="I21" i="17"/>
  <c r="I35" i="16"/>
  <c r="F36" i="15" l="1"/>
  <c r="E36" i="15"/>
  <c r="F35" i="15"/>
  <c r="E35" i="15"/>
  <c r="F34" i="15"/>
  <c r="E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34" i="15" s="1"/>
  <c r="I35" i="15" l="1"/>
  <c r="I36" i="15"/>
  <c r="I12" i="12"/>
  <c r="I11" i="12"/>
  <c r="I10" i="12"/>
  <c r="I9" i="12"/>
  <c r="I8" i="12"/>
  <c r="I7" i="12"/>
  <c r="I6" i="12"/>
  <c r="I5" i="12"/>
  <c r="I4" i="12"/>
  <c r="F15" i="12" l="1"/>
  <c r="F14" i="12"/>
  <c r="F13" i="12"/>
  <c r="E15" i="12"/>
  <c r="E14" i="12"/>
  <c r="E13" i="12"/>
  <c r="I15" i="12" l="1"/>
  <c r="I14" i="12"/>
  <c r="I13" i="12"/>
</calcChain>
</file>

<file path=xl/sharedStrings.xml><?xml version="1.0" encoding="utf-8"?>
<sst xmlns="http://schemas.openxmlformats.org/spreadsheetml/2006/main" count="340" uniqueCount="66">
  <si>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</si>
  <si>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</si>
  <si>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</si>
  <si>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</si>
  <si>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</si>
  <si>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</si>
  <si>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</si>
  <si>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</si>
  <si>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</si>
  <si>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</si>
  <si>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</si>
  <si>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</si>
  <si>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</si>
  <si>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</si>
  <si>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</si>
  <si>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</si>
  <si>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</si>
  <si>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</si>
  <si>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</si>
  <si>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</si>
  <si>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비고</t>
    <phoneticPr fontId="19" type="noConversion"/>
  </si>
  <si>
    <t>1. BS차원에서 점검
2. 제품 사용기간 : 약 6개월 경과
3 전압 및 내부 저항 : 이상업음</t>
    <phoneticPr fontId="19" type="noConversion"/>
  </si>
  <si>
    <t>2020.06.18</t>
    <phoneticPr fontId="19" type="noConversion"/>
  </si>
  <si>
    <t>점검 형태</t>
    <phoneticPr fontId="19" type="noConversion"/>
  </si>
  <si>
    <t>BS</t>
    <phoneticPr fontId="19" type="noConversion"/>
  </si>
  <si>
    <t>수 량</t>
    <phoneticPr fontId="19" type="noConversion"/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</si>
  <si>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</si>
  <si>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</si>
  <si>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</si>
  <si>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</si>
  <si>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</si>
  <si>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</si>
  <si>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</si>
  <si>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</si>
  <si>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-</t>
    <phoneticPr fontId="19" type="noConversion"/>
  </si>
  <si>
    <t>공간협소로 측정 불가</t>
    <phoneticPr fontId="19" type="noConversion"/>
  </si>
  <si>
    <t>-</t>
    <phoneticPr fontId="19" type="noConversion"/>
  </si>
  <si>
    <t>-</t>
    <phoneticPr fontId="19" type="noConversion"/>
  </si>
  <si>
    <t>공간협소로 측정 불가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</si>
  <si>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</si>
  <si>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</si>
  <si>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</si>
  <si>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</si>
  <si>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</si>
  <si>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</si>
  <si>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2024.11.06</t>
    <phoneticPr fontId="19" type="noConversion"/>
  </si>
  <si>
    <t>기대수명종료도래</t>
    <phoneticPr fontId="19" type="noConversion"/>
  </si>
  <si>
    <t>부산환경공단 중동중계펌프장</t>
    <phoneticPr fontId="19" type="noConversion"/>
  </si>
  <si>
    <t>정류기용</t>
    <phoneticPr fontId="19" type="noConversion"/>
  </si>
  <si>
    <t>UPS2</t>
  </si>
  <si>
    <t>UPS2</t>
    <phoneticPr fontId="19" type="noConversion"/>
  </si>
  <si>
    <t>ESP100-12</t>
    <phoneticPr fontId="19" type="noConversion"/>
  </si>
  <si>
    <t>ESP40-12</t>
    <phoneticPr fontId="19" type="noConversion"/>
  </si>
  <si>
    <t>ESP100H-12</t>
    <phoneticPr fontId="19" type="noConversion"/>
  </si>
  <si>
    <t>2020.06.24</t>
    <phoneticPr fontId="19" type="noConversion"/>
  </si>
  <si>
    <t>부산환경공단 중동중계펌프</t>
    <phoneticPr fontId="19" type="noConversion"/>
  </si>
  <si>
    <t>1층 UPS1</t>
    <phoneticPr fontId="19" type="noConversion"/>
  </si>
  <si>
    <r>
      <t>1. BS차원에서 점검
2.전지 전압 및 내부저항 : 과충전 및 기대수명종료
   →13.38V/EA  / 6.69~8.97m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구매권유</t>
    </r>
    <phoneticPr fontId="19" type="noConversion"/>
  </si>
  <si>
    <t>ESP 65-12</t>
    <phoneticPr fontId="19" type="noConversion"/>
  </si>
  <si>
    <t>2020.06.25</t>
    <phoneticPr fontId="19" type="noConversion"/>
  </si>
  <si>
    <t>2층 UPS 1</t>
    <phoneticPr fontId="19" type="noConversion"/>
  </si>
  <si>
    <r>
      <t>1. BS차원에서 점검
2.전지 전압 및 내부저항 : 기대수명종료 도래
   →13.27V/EA  / 6.56~9.44m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96~139% 수준)
3.구매권유</t>
    </r>
    <phoneticPr fontId="19" type="noConversion"/>
  </si>
  <si>
    <t>2024.11.11</t>
    <phoneticPr fontId="19" type="noConversion"/>
  </si>
  <si>
    <t>2층 UPS 2</t>
    <phoneticPr fontId="19" type="noConversion"/>
  </si>
  <si>
    <r>
      <t>1. BS차원에서 점검
2.전지 전압 및 내부저항 : 이상없음
   →13.34V/EA  / 2.79~3.07m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112~123% 수준)
3.정상운영</t>
    </r>
    <phoneticPr fontId="19" type="noConversion"/>
  </si>
  <si>
    <t>\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</si>
</sst>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33" borderId="13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37</xdr:row>
      <xdr:rowOff>2321523</xdr:rowOff>
    </xdr:from>
    <xdr:to>
      <xdr:col>8</xdr:col>
      <xdr:colOff>685686</xdr:colOff>
      <xdr:row>38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F746ABC-0284-4480-91FA-B2FB30B5F0E1}"/>
            </a:ext>
          </a:extLst>
        </xdr:cNvPr>
        <xdr:cNvSpPr txBox="1"/>
      </xdr:nvSpPr>
      <xdr:spPr>
        <a:xfrm>
          <a:off x="8070588" y="12637098"/>
          <a:ext cx="1740048" cy="4132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36</xdr:row>
      <xdr:rowOff>0</xdr:rowOff>
    </xdr:from>
    <xdr:to>
      <xdr:col>11</xdr:col>
      <xdr:colOff>304800</xdr:colOff>
      <xdr:row>36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852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479948</xdr:colOff>
      <xdr:row>37</xdr:row>
      <xdr:rowOff>425825</xdr:rowOff>
    </xdr:from>
    <xdr:to>
      <xdr:col>8</xdr:col>
      <xdr:colOff>1561203</xdr:colOff>
      <xdr:row>37</xdr:row>
      <xdr:rowOff>2196131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E96AA8F-C472-4B4C-8EB2-394F764658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977" t="18419" r="24810" b="59849"/>
        <a:stretch/>
      </xdr:blipFill>
      <xdr:spPr>
        <a:xfrm>
          <a:off x="7457963" y="10743305"/>
          <a:ext cx="3222475" cy="1770306"/>
        </a:xfrm>
        <a:prstGeom prst="rect">
          <a:avLst/>
        </a:prstGeom>
      </xdr:spPr>
    </xdr:pic>
    <xdr:clientData/>
  </xdr:twoCellAnchor>
  <xdr:twoCellAnchor editAs="oneCell">
    <xdr:from>
      <xdr:col>1</xdr:col>
      <xdr:colOff>1008251</xdr:colOff>
      <xdr:row>37</xdr:row>
      <xdr:rowOff>162373</xdr:rowOff>
    </xdr:from>
    <xdr:to>
      <xdr:col>3</xdr:col>
      <xdr:colOff>302559</xdr:colOff>
      <xdr:row>37</xdr:row>
      <xdr:rowOff>2381082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97005FD-F76D-43C1-8C0E-B92630A4D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5536" y="10479853"/>
          <a:ext cx="2616628" cy="22187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36</xdr:row>
      <xdr:rowOff>0</xdr:rowOff>
    </xdr:from>
    <xdr:to>
      <xdr:col>11</xdr:col>
      <xdr:colOff>304800</xdr:colOff>
      <xdr:row>36</xdr:row>
      <xdr:rowOff>304800</xdr:rowOff>
    </xdr:to>
    <xdr:sp macro="" textlink="">
      <xdr:nvSpPr>
        <xdr:cNvPr id="2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944350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291353</xdr:colOff>
      <xdr:row>37</xdr:row>
      <xdr:rowOff>179294</xdr:rowOff>
    </xdr:from>
    <xdr:to>
      <xdr:col>3</xdr:col>
      <xdr:colOff>404756</xdr:colOff>
      <xdr:row>37</xdr:row>
      <xdr:rowOff>2373854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147" y="1030941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631853</xdr:colOff>
      <xdr:row>37</xdr:row>
      <xdr:rowOff>127588</xdr:rowOff>
    </xdr:from>
    <xdr:to>
      <xdr:col>8</xdr:col>
      <xdr:colOff>1406403</xdr:colOff>
      <xdr:row>37</xdr:row>
      <xdr:rowOff>2322148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647" y="1075076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36</xdr:row>
      <xdr:rowOff>0</xdr:rowOff>
    </xdr:from>
    <xdr:to>
      <xdr:col>11</xdr:col>
      <xdr:colOff>304800</xdr:colOff>
      <xdr:row>36</xdr:row>
      <xdr:rowOff>304800</xdr:rowOff>
    </xdr:to>
    <xdr:sp macro="" textlink="">
      <xdr:nvSpPr>
        <xdr:cNvPr id="5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11944350" y="8705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23</xdr:row>
      <xdr:rowOff>2321523</xdr:rowOff>
    </xdr:from>
    <xdr:to>
      <xdr:col>8</xdr:col>
      <xdr:colOff>685686</xdr:colOff>
      <xdr:row>24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8098866-0953-454D-9424-82514B030442}"/>
            </a:ext>
          </a:extLst>
        </xdr:cNvPr>
        <xdr:cNvSpPr txBox="1"/>
      </xdr:nvSpPr>
      <xdr:spPr>
        <a:xfrm>
          <a:off x="8070588" y="9570048"/>
          <a:ext cx="1740048" cy="4132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304800</xdr:colOff>
      <xdr:row>22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C668C28E-04EB-4BA4-9962-76C7D3B7E7F9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5457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317575</xdr:colOff>
      <xdr:row>23</xdr:row>
      <xdr:rowOff>190724</xdr:rowOff>
    </xdr:from>
    <xdr:to>
      <xdr:col>8</xdr:col>
      <xdr:colOff>1623985</xdr:colOff>
      <xdr:row>23</xdr:row>
      <xdr:rowOff>2151529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11F292D-ADA1-4122-8292-70D1F79CD7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63" t="25099" r="31806" b="52668"/>
        <a:stretch/>
      </xdr:blipFill>
      <xdr:spPr>
        <a:xfrm>
          <a:off x="7303210" y="7439249"/>
          <a:ext cx="3447630" cy="1960805"/>
        </a:xfrm>
        <a:prstGeom prst="rect">
          <a:avLst/>
        </a:prstGeom>
      </xdr:spPr>
    </xdr:pic>
    <xdr:clientData/>
  </xdr:twoCellAnchor>
  <xdr:twoCellAnchor editAs="oneCell">
    <xdr:from>
      <xdr:col>1</xdr:col>
      <xdr:colOff>689132</xdr:colOff>
      <xdr:row>23</xdr:row>
      <xdr:rowOff>117550</xdr:rowOff>
    </xdr:from>
    <xdr:to>
      <xdr:col>3</xdr:col>
      <xdr:colOff>575463</xdr:colOff>
      <xdr:row>23</xdr:row>
      <xdr:rowOff>2439074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C204E97-710E-4FDE-8992-ED95062A5A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973" b="17934"/>
        <a:stretch/>
      </xdr:blipFill>
      <xdr:spPr>
        <a:xfrm>
          <a:off x="1822607" y="7366075"/>
          <a:ext cx="3208651" cy="23215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23</xdr:row>
      <xdr:rowOff>2321523</xdr:rowOff>
    </xdr:from>
    <xdr:to>
      <xdr:col>8</xdr:col>
      <xdr:colOff>685686</xdr:colOff>
      <xdr:row>24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0D28A65-3CCF-48AC-BEDF-556535464986}"/>
            </a:ext>
          </a:extLst>
        </xdr:cNvPr>
        <xdr:cNvSpPr txBox="1"/>
      </xdr:nvSpPr>
      <xdr:spPr>
        <a:xfrm>
          <a:off x="8070588" y="9570048"/>
          <a:ext cx="1740048" cy="41327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304800</xdr:colOff>
      <xdr:row>22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BBA3972F-2757-4102-A5FD-1FDB9F4E4419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5457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287543</xdr:colOff>
      <xdr:row>23</xdr:row>
      <xdr:rowOff>422236</xdr:rowOff>
    </xdr:from>
    <xdr:to>
      <xdr:col>8</xdr:col>
      <xdr:colOff>1665304</xdr:colOff>
      <xdr:row>23</xdr:row>
      <xdr:rowOff>2038937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ED60E5B-B911-4539-8BD0-8FFA0A9A32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9244"/>
        <a:stretch/>
      </xdr:blipFill>
      <xdr:spPr>
        <a:xfrm rot="10800000">
          <a:off x="7265558" y="7670761"/>
          <a:ext cx="3518981" cy="1616701"/>
        </a:xfrm>
        <a:prstGeom prst="rect">
          <a:avLst/>
        </a:prstGeom>
      </xdr:spPr>
    </xdr:pic>
    <xdr:clientData/>
  </xdr:twoCellAnchor>
  <xdr:twoCellAnchor editAs="oneCell">
    <xdr:from>
      <xdr:col>1</xdr:col>
      <xdr:colOff>672353</xdr:colOff>
      <xdr:row>23</xdr:row>
      <xdr:rowOff>134470</xdr:rowOff>
    </xdr:from>
    <xdr:to>
      <xdr:col>3</xdr:col>
      <xdr:colOff>564399</xdr:colOff>
      <xdr:row>23</xdr:row>
      <xdr:rowOff>2463614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91088F1-5076-4135-A715-5DA997E6F5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973" b="17934"/>
        <a:stretch/>
      </xdr:blipFill>
      <xdr:spPr>
        <a:xfrm>
          <a:off x="1802018" y="7379185"/>
          <a:ext cx="3214366" cy="232914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6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182052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448236</xdr:colOff>
      <xdr:row>16</xdr:row>
      <xdr:rowOff>242206</xdr:rowOff>
    </xdr:from>
    <xdr:to>
      <xdr:col>3</xdr:col>
      <xdr:colOff>561639</xdr:colOff>
      <xdr:row>16</xdr:row>
      <xdr:rowOff>2436766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030" y="611408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508589</xdr:colOff>
      <xdr:row>16</xdr:row>
      <xdr:rowOff>201705</xdr:rowOff>
    </xdr:from>
    <xdr:to>
      <xdr:col>8</xdr:col>
      <xdr:colOff>1283139</xdr:colOff>
      <xdr:row>16</xdr:row>
      <xdr:rowOff>2396265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4383" y="6073587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3D20A-5F10-4018-BE51-CE2ED24BBFA5}">
  <sheetPr>
    <pageSetUpPr fitToPage="1"/>
  </sheetPr>
  <dimension ref="A1:P42"/>
  <sheetViews>
    <sheetView topLeftCell="A31" zoomScale="85" zoomScaleNormal="85" workbookViewId="0">
      <selection activeCell="P37" sqref="P37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2" t="s">
        <v>53</v>
      </c>
      <c r="C2" s="7" t="s">
        <v>14</v>
      </c>
      <c r="D2" s="30" t="s">
        <v>54</v>
      </c>
      <c r="E2" s="31"/>
      <c r="F2" s="8" t="s">
        <v>4</v>
      </c>
      <c r="G2" s="9" t="s">
        <v>19</v>
      </c>
      <c r="H2" s="7" t="s">
        <v>5</v>
      </c>
      <c r="I2" s="8">
        <v>30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45952</v>
      </c>
      <c r="B4" s="38" t="s">
        <v>55</v>
      </c>
      <c r="C4" s="38" t="s">
        <v>56</v>
      </c>
      <c r="D4" s="10">
        <v>1</v>
      </c>
      <c r="E4" s="5">
        <v>13.41</v>
      </c>
      <c r="F4" s="6">
        <v>8.34</v>
      </c>
      <c r="G4" s="15">
        <v>25</v>
      </c>
      <c r="H4" s="6">
        <v>3.9</v>
      </c>
      <c r="I4" s="16">
        <f>F4/H4</f>
        <v>2.1384615384615384</v>
      </c>
      <c r="J4"/>
      <c r="K4"/>
    </row>
    <row r="5" spans="1:11" ht="17.399999999999999" x14ac:dyDescent="0.4">
      <c r="A5" s="14">
        <v>45952</v>
      </c>
      <c r="B5" s="38" t="s">
        <v>55</v>
      </c>
      <c r="C5" s="38" t="s">
        <v>56</v>
      </c>
      <c r="D5" s="10">
        <v>2</v>
      </c>
      <c r="E5" s="5">
        <v>13.37</v>
      </c>
      <c r="F5" s="6">
        <v>6.78</v>
      </c>
      <c r="G5" s="15">
        <v>25</v>
      </c>
      <c r="H5" s="6">
        <v>3.9</v>
      </c>
      <c r="I5" s="16">
        <f t="shared" ref="I5:I33" si="0">F5/H5</f>
        <v>1.7384615384615385</v>
      </c>
      <c r="J5"/>
      <c r="K5"/>
    </row>
    <row r="6" spans="1:11" ht="17.399999999999999" x14ac:dyDescent="0.4">
      <c r="A6" s="14">
        <v>45952</v>
      </c>
      <c r="B6" s="38" t="s">
        <v>55</v>
      </c>
      <c r="C6" s="38" t="s">
        <v>56</v>
      </c>
      <c r="D6" s="10">
        <v>3</v>
      </c>
      <c r="E6" s="5">
        <v>13.39</v>
      </c>
      <c r="F6" s="6">
        <v>8.25</v>
      </c>
      <c r="G6" s="15">
        <v>25</v>
      </c>
      <c r="H6" s="6">
        <v>3.9</v>
      </c>
      <c r="I6" s="16">
        <f t="shared" si="0"/>
        <v>2.1153846153846154</v>
      </c>
      <c r="J6"/>
      <c r="K6"/>
    </row>
    <row r="7" spans="1:11" ht="17.399999999999999" x14ac:dyDescent="0.4">
      <c r="A7" s="14">
        <v>45952</v>
      </c>
      <c r="B7" s="38" t="s">
        <v>55</v>
      </c>
      <c r="C7" s="38" t="s">
        <v>56</v>
      </c>
      <c r="D7" s="10">
        <v>4</v>
      </c>
      <c r="E7" s="5">
        <v>13.38</v>
      </c>
      <c r="F7" s="6">
        <v>7.39</v>
      </c>
      <c r="G7" s="15">
        <v>25</v>
      </c>
      <c r="H7" s="6">
        <v>3.9</v>
      </c>
      <c r="I7" s="16">
        <f t="shared" si="0"/>
        <v>1.8948717948717948</v>
      </c>
      <c r="J7"/>
      <c r="K7"/>
    </row>
    <row r="8" spans="1:11" ht="17.399999999999999" x14ac:dyDescent="0.4">
      <c r="A8" s="14">
        <v>45952</v>
      </c>
      <c r="B8" s="38" t="s">
        <v>55</v>
      </c>
      <c r="C8" s="38" t="s">
        <v>56</v>
      </c>
      <c r="D8" s="10">
        <v>5</v>
      </c>
      <c r="E8" s="5">
        <v>13.41</v>
      </c>
      <c r="F8" s="6">
        <v>8.07</v>
      </c>
      <c r="G8" s="15">
        <v>25</v>
      </c>
      <c r="H8" s="6">
        <v>3.9</v>
      </c>
      <c r="I8" s="16">
        <f t="shared" si="0"/>
        <v>2.0692307692307694</v>
      </c>
      <c r="J8"/>
      <c r="K8"/>
    </row>
    <row r="9" spans="1:11" ht="17.399999999999999" x14ac:dyDescent="0.4">
      <c r="A9" s="14">
        <v>45952</v>
      </c>
      <c r="B9" s="38" t="s">
        <v>55</v>
      </c>
      <c r="C9" s="38" t="s">
        <v>56</v>
      </c>
      <c r="D9" s="10">
        <v>6</v>
      </c>
      <c r="E9" s="5">
        <v>13.37</v>
      </c>
      <c r="F9" s="6">
        <v>7.56</v>
      </c>
      <c r="G9" s="15">
        <v>25</v>
      </c>
      <c r="H9" s="6">
        <v>3.9</v>
      </c>
      <c r="I9" s="16">
        <f t="shared" si="0"/>
        <v>1.9384615384615385</v>
      </c>
      <c r="J9"/>
      <c r="K9"/>
    </row>
    <row r="10" spans="1:11" ht="17.399999999999999" x14ac:dyDescent="0.4">
      <c r="A10" s="14">
        <v>45952</v>
      </c>
      <c r="B10" s="38" t="s">
        <v>55</v>
      </c>
      <c r="C10" s="38" t="s">
        <v>56</v>
      </c>
      <c r="D10" s="10">
        <v>7</v>
      </c>
      <c r="E10" s="5">
        <v>13.41</v>
      </c>
      <c r="F10" s="6">
        <v>8.9700000000000006</v>
      </c>
      <c r="G10" s="15">
        <v>25</v>
      </c>
      <c r="H10" s="6">
        <v>3.9</v>
      </c>
      <c r="I10" s="16">
        <f t="shared" si="0"/>
        <v>2.3000000000000003</v>
      </c>
      <c r="J10"/>
      <c r="K10"/>
    </row>
    <row r="11" spans="1:11" ht="17.399999999999999" x14ac:dyDescent="0.4">
      <c r="A11" s="14">
        <v>45952</v>
      </c>
      <c r="B11" s="38" t="s">
        <v>55</v>
      </c>
      <c r="C11" s="38" t="s">
        <v>56</v>
      </c>
      <c r="D11" s="10">
        <v>8</v>
      </c>
      <c r="E11" s="5">
        <v>13.39</v>
      </c>
      <c r="F11" s="6">
        <v>7.9</v>
      </c>
      <c r="G11" s="15">
        <v>25</v>
      </c>
      <c r="H11" s="6">
        <v>3.9</v>
      </c>
      <c r="I11" s="16">
        <f t="shared" si="0"/>
        <v>2.025641025641026</v>
      </c>
      <c r="J11"/>
      <c r="K11"/>
    </row>
    <row r="12" spans="1:11" ht="17.399999999999999" x14ac:dyDescent="0.4">
      <c r="A12" s="14">
        <v>45952</v>
      </c>
      <c r="B12" s="38" t="s">
        <v>55</v>
      </c>
      <c r="C12" s="38" t="s">
        <v>56</v>
      </c>
      <c r="D12" s="10">
        <v>9</v>
      </c>
      <c r="E12" s="5">
        <v>13.38</v>
      </c>
      <c r="F12" s="6">
        <v>7.7</v>
      </c>
      <c r="G12" s="15">
        <v>25</v>
      </c>
      <c r="H12" s="6">
        <v>3.9</v>
      </c>
      <c r="I12" s="16">
        <f t="shared" si="0"/>
        <v>1.9743589743589745</v>
      </c>
      <c r="J12"/>
      <c r="K12"/>
    </row>
    <row r="13" spans="1:11" ht="17.399999999999999" x14ac:dyDescent="0.4">
      <c r="A13" s="14">
        <v>45952</v>
      </c>
      <c r="B13" s="38" t="s">
        <v>55</v>
      </c>
      <c r="C13" s="38" t="s">
        <v>56</v>
      </c>
      <c r="D13" s="10">
        <v>10</v>
      </c>
      <c r="E13" s="5">
        <v>13.39</v>
      </c>
      <c r="F13" s="6">
        <v>7.16</v>
      </c>
      <c r="G13" s="15">
        <v>25</v>
      </c>
      <c r="H13" s="6">
        <v>3.9</v>
      </c>
      <c r="I13" s="16">
        <f t="shared" si="0"/>
        <v>1.835897435897436</v>
      </c>
      <c r="J13"/>
      <c r="K13"/>
    </row>
    <row r="14" spans="1:11" ht="17.399999999999999" x14ac:dyDescent="0.4">
      <c r="A14" s="14">
        <v>45952</v>
      </c>
      <c r="B14" s="38" t="s">
        <v>55</v>
      </c>
      <c r="C14" s="38" t="s">
        <v>56</v>
      </c>
      <c r="D14" s="10">
        <v>11</v>
      </c>
      <c r="E14" s="5">
        <v>13.37</v>
      </c>
      <c r="F14" s="6">
        <v>7.01</v>
      </c>
      <c r="G14" s="15">
        <v>25</v>
      </c>
      <c r="H14" s="6">
        <v>3.9</v>
      </c>
      <c r="I14" s="16">
        <f t="shared" si="0"/>
        <v>1.7974358974358975</v>
      </c>
      <c r="J14"/>
      <c r="K14"/>
    </row>
    <row r="15" spans="1:11" ht="17.399999999999999" x14ac:dyDescent="0.4">
      <c r="A15" s="14">
        <v>45952</v>
      </c>
      <c r="B15" s="38" t="s">
        <v>55</v>
      </c>
      <c r="C15" s="38" t="s">
        <v>56</v>
      </c>
      <c r="D15" s="10">
        <v>12</v>
      </c>
      <c r="E15" s="5">
        <v>13.37</v>
      </c>
      <c r="F15" s="6">
        <v>6.89</v>
      </c>
      <c r="G15" s="15">
        <v>25</v>
      </c>
      <c r="H15" s="6">
        <v>3.9</v>
      </c>
      <c r="I15" s="16">
        <f t="shared" si="0"/>
        <v>1.7666666666666666</v>
      </c>
      <c r="J15"/>
      <c r="K15"/>
    </row>
    <row r="16" spans="1:11" ht="17.399999999999999" x14ac:dyDescent="0.4">
      <c r="A16" s="14">
        <v>45952</v>
      </c>
      <c r="B16" s="38" t="s">
        <v>55</v>
      </c>
      <c r="C16" s="38" t="s">
        <v>56</v>
      </c>
      <c r="D16" s="10">
        <v>13</v>
      </c>
      <c r="E16" s="5">
        <v>13.36</v>
      </c>
      <c r="F16" s="6">
        <v>8.23</v>
      </c>
      <c r="G16" s="15">
        <v>25</v>
      </c>
      <c r="H16" s="6">
        <v>3.9</v>
      </c>
      <c r="I16" s="16">
        <f t="shared" si="0"/>
        <v>2.1102564102564103</v>
      </c>
      <c r="J16"/>
      <c r="K16"/>
    </row>
    <row r="17" spans="1:11" ht="17.399999999999999" x14ac:dyDescent="0.4">
      <c r="A17" s="14">
        <v>45952</v>
      </c>
      <c r="B17" s="38" t="s">
        <v>55</v>
      </c>
      <c r="C17" s="38" t="s">
        <v>56</v>
      </c>
      <c r="D17" s="10">
        <v>14</v>
      </c>
      <c r="E17" s="5">
        <v>13.38</v>
      </c>
      <c r="F17" s="6">
        <v>7.7</v>
      </c>
      <c r="G17" s="15">
        <v>25</v>
      </c>
      <c r="H17" s="6">
        <v>3.9</v>
      </c>
      <c r="I17" s="16">
        <f t="shared" si="0"/>
        <v>1.9743589743589745</v>
      </c>
      <c r="J17"/>
      <c r="K17"/>
    </row>
    <row r="18" spans="1:11" ht="17.399999999999999" x14ac:dyDescent="0.4">
      <c r="A18" s="14">
        <v>45952</v>
      </c>
      <c r="B18" s="38" t="s">
        <v>55</v>
      </c>
      <c r="C18" s="38" t="s">
        <v>56</v>
      </c>
      <c r="D18" s="10">
        <v>15</v>
      </c>
      <c r="E18" s="5">
        <v>13.41</v>
      </c>
      <c r="F18" s="6">
        <v>7.78</v>
      </c>
      <c r="G18" s="15">
        <v>25</v>
      </c>
      <c r="H18" s="6">
        <v>3.9</v>
      </c>
      <c r="I18" s="16">
        <f t="shared" si="0"/>
        <v>1.9948717948717949</v>
      </c>
      <c r="J18"/>
      <c r="K18"/>
    </row>
    <row r="19" spans="1:11" ht="17.399999999999999" x14ac:dyDescent="0.4">
      <c r="A19" s="14">
        <v>45952</v>
      </c>
      <c r="B19" s="38" t="s">
        <v>55</v>
      </c>
      <c r="C19" s="38" t="s">
        <v>56</v>
      </c>
      <c r="D19" s="10">
        <v>16</v>
      </c>
      <c r="E19" s="5">
        <v>13.37</v>
      </c>
      <c r="F19" s="6">
        <v>8.15</v>
      </c>
      <c r="G19" s="15">
        <v>25</v>
      </c>
      <c r="H19" s="6">
        <v>3.9</v>
      </c>
      <c r="I19" s="16">
        <f t="shared" si="0"/>
        <v>2.0897435897435899</v>
      </c>
      <c r="J19"/>
      <c r="K19"/>
    </row>
    <row r="20" spans="1:11" ht="17.399999999999999" x14ac:dyDescent="0.4">
      <c r="A20" s="14">
        <v>45952</v>
      </c>
      <c r="B20" s="38" t="s">
        <v>55</v>
      </c>
      <c r="C20" s="38" t="s">
        <v>56</v>
      </c>
      <c r="D20" s="10">
        <v>17</v>
      </c>
      <c r="E20" s="5">
        <v>13.41</v>
      </c>
      <c r="F20" s="6">
        <v>8.83</v>
      </c>
      <c r="G20" s="15">
        <v>25</v>
      </c>
      <c r="H20" s="6">
        <v>3.9</v>
      </c>
      <c r="I20" s="16">
        <f t="shared" si="0"/>
        <v>2.2641025641025641</v>
      </c>
      <c r="J20"/>
      <c r="K20"/>
    </row>
    <row r="21" spans="1:11" ht="17.399999999999999" x14ac:dyDescent="0.4">
      <c r="A21" s="14">
        <v>45952</v>
      </c>
      <c r="B21" s="38" t="s">
        <v>55</v>
      </c>
      <c r="C21" s="38" t="s">
        <v>56</v>
      </c>
      <c r="D21" s="10">
        <v>18</v>
      </c>
      <c r="E21" s="5">
        <v>13.37</v>
      </c>
      <c r="F21" s="6">
        <v>7.54</v>
      </c>
      <c r="G21" s="15">
        <v>25</v>
      </c>
      <c r="H21" s="6">
        <v>3.9</v>
      </c>
      <c r="I21" s="16">
        <f t="shared" si="0"/>
        <v>1.9333333333333333</v>
      </c>
      <c r="J21"/>
      <c r="K21"/>
    </row>
    <row r="22" spans="1:11" ht="17.399999999999999" x14ac:dyDescent="0.4">
      <c r="A22" s="14">
        <v>45952</v>
      </c>
      <c r="B22" s="38" t="s">
        <v>55</v>
      </c>
      <c r="C22" s="38" t="s">
        <v>56</v>
      </c>
      <c r="D22" s="10">
        <v>19</v>
      </c>
      <c r="E22" s="5">
        <v>13.36</v>
      </c>
      <c r="F22" s="6">
        <v>8.4499999999999993</v>
      </c>
      <c r="G22" s="15">
        <v>25</v>
      </c>
      <c r="H22" s="6">
        <v>3.9</v>
      </c>
      <c r="I22" s="16">
        <f t="shared" si="0"/>
        <v>2.1666666666666665</v>
      </c>
      <c r="J22"/>
      <c r="K22"/>
    </row>
    <row r="23" spans="1:11" ht="17.399999999999999" x14ac:dyDescent="0.4">
      <c r="A23" s="14">
        <v>45952</v>
      </c>
      <c r="B23" s="38" t="s">
        <v>55</v>
      </c>
      <c r="C23" s="38" t="s">
        <v>56</v>
      </c>
      <c r="D23" s="10">
        <v>20</v>
      </c>
      <c r="E23" s="5">
        <v>13.35</v>
      </c>
      <c r="F23" s="6">
        <v>7.47</v>
      </c>
      <c r="G23" s="15">
        <v>25</v>
      </c>
      <c r="H23" s="6">
        <v>3.9</v>
      </c>
      <c r="I23" s="16">
        <f t="shared" si="0"/>
        <v>1.9153846153846155</v>
      </c>
      <c r="J23"/>
      <c r="K23"/>
    </row>
    <row r="24" spans="1:11" ht="17.399999999999999" x14ac:dyDescent="0.4">
      <c r="A24" s="14">
        <v>45952</v>
      </c>
      <c r="B24" s="38" t="s">
        <v>55</v>
      </c>
      <c r="C24" s="38" t="s">
        <v>56</v>
      </c>
      <c r="D24" s="10">
        <v>21</v>
      </c>
      <c r="E24" s="5">
        <v>13.35</v>
      </c>
      <c r="F24" s="6">
        <v>7.55</v>
      </c>
      <c r="G24" s="15">
        <v>25</v>
      </c>
      <c r="H24" s="6">
        <v>3.9</v>
      </c>
      <c r="I24" s="16">
        <f t="shared" si="0"/>
        <v>1.9358974358974359</v>
      </c>
      <c r="J24"/>
      <c r="K24"/>
    </row>
    <row r="25" spans="1:11" ht="17.399999999999999" x14ac:dyDescent="0.4">
      <c r="A25" s="14">
        <v>45952</v>
      </c>
      <c r="B25" s="38" t="s">
        <v>55</v>
      </c>
      <c r="C25" s="38" t="s">
        <v>56</v>
      </c>
      <c r="D25" s="10">
        <v>22</v>
      </c>
      <c r="E25" s="5">
        <v>13.38</v>
      </c>
      <c r="F25" s="6">
        <v>7.22</v>
      </c>
      <c r="G25" s="15">
        <v>25</v>
      </c>
      <c r="H25" s="6">
        <v>3.9</v>
      </c>
      <c r="I25" s="16">
        <f t="shared" si="0"/>
        <v>1.8512820512820514</v>
      </c>
      <c r="J25"/>
      <c r="K25"/>
    </row>
    <row r="26" spans="1:11" ht="17.399999999999999" x14ac:dyDescent="0.4">
      <c r="A26" s="14">
        <v>45952</v>
      </c>
      <c r="B26" s="38" t="s">
        <v>55</v>
      </c>
      <c r="C26" s="38" t="s">
        <v>56</v>
      </c>
      <c r="D26" s="10">
        <v>23</v>
      </c>
      <c r="E26" s="5">
        <v>13.36</v>
      </c>
      <c r="F26" s="6">
        <v>7.48</v>
      </c>
      <c r="G26" s="15">
        <v>25</v>
      </c>
      <c r="H26" s="6">
        <v>3.9</v>
      </c>
      <c r="I26" s="16">
        <f t="shared" si="0"/>
        <v>1.917948717948718</v>
      </c>
      <c r="J26"/>
      <c r="K26"/>
    </row>
    <row r="27" spans="1:11" ht="17.399999999999999" x14ac:dyDescent="0.4">
      <c r="A27" s="14">
        <v>45952</v>
      </c>
      <c r="B27" s="38" t="s">
        <v>55</v>
      </c>
      <c r="C27" s="38" t="s">
        <v>56</v>
      </c>
      <c r="D27" s="10">
        <v>24</v>
      </c>
      <c r="E27" s="5">
        <v>13.37</v>
      </c>
      <c r="F27" s="6">
        <v>8.16</v>
      </c>
      <c r="G27" s="15">
        <v>25</v>
      </c>
      <c r="H27" s="6">
        <v>3.9</v>
      </c>
      <c r="I27" s="16">
        <f t="shared" si="0"/>
        <v>2.0923076923076924</v>
      </c>
      <c r="J27"/>
      <c r="K27"/>
    </row>
    <row r="28" spans="1:11" ht="17.399999999999999" x14ac:dyDescent="0.4">
      <c r="A28" s="14">
        <v>45952</v>
      </c>
      <c r="B28" s="38" t="s">
        <v>55</v>
      </c>
      <c r="C28" s="38" t="s">
        <v>56</v>
      </c>
      <c r="D28" s="10">
        <v>25</v>
      </c>
      <c r="E28" s="5">
        <v>13.38</v>
      </c>
      <c r="F28" s="6">
        <v>7.52</v>
      </c>
      <c r="G28" s="15">
        <v>25</v>
      </c>
      <c r="H28" s="6">
        <v>3.9</v>
      </c>
      <c r="I28" s="16">
        <f t="shared" si="0"/>
        <v>1.9282051282051282</v>
      </c>
      <c r="J28"/>
      <c r="K28"/>
    </row>
    <row r="29" spans="1:11" ht="17.399999999999999" x14ac:dyDescent="0.4">
      <c r="A29" s="14">
        <v>45952</v>
      </c>
      <c r="B29" s="38" t="s">
        <v>55</v>
      </c>
      <c r="C29" s="38" t="s">
        <v>56</v>
      </c>
      <c r="D29" s="10">
        <v>26</v>
      </c>
      <c r="E29" s="5">
        <v>13.38</v>
      </c>
      <c r="F29" s="6">
        <v>6.69</v>
      </c>
      <c r="G29" s="15">
        <v>25</v>
      </c>
      <c r="H29" s="6">
        <v>3.9</v>
      </c>
      <c r="I29" s="16">
        <f t="shared" si="0"/>
        <v>1.7153846153846155</v>
      </c>
      <c r="J29"/>
      <c r="K29"/>
    </row>
    <row r="30" spans="1:11" ht="17.399999999999999" x14ac:dyDescent="0.4">
      <c r="A30" s="14">
        <v>45952</v>
      </c>
      <c r="B30" s="38" t="s">
        <v>55</v>
      </c>
      <c r="C30" s="38" t="s">
        <v>56</v>
      </c>
      <c r="D30" s="10">
        <v>27</v>
      </c>
      <c r="E30" s="5">
        <v>13.35</v>
      </c>
      <c r="F30" s="6">
        <v>7.89</v>
      </c>
      <c r="G30" s="15">
        <v>25</v>
      </c>
      <c r="H30" s="6">
        <v>3.9</v>
      </c>
      <c r="I30" s="16">
        <f t="shared" si="0"/>
        <v>2.023076923076923</v>
      </c>
      <c r="J30"/>
      <c r="K30"/>
    </row>
    <row r="31" spans="1:11" ht="17.399999999999999" x14ac:dyDescent="0.4">
      <c r="A31" s="14">
        <v>45952</v>
      </c>
      <c r="B31" s="38" t="s">
        <v>55</v>
      </c>
      <c r="C31" s="38" t="s">
        <v>56</v>
      </c>
      <c r="D31" s="10">
        <v>28</v>
      </c>
      <c r="E31" s="5">
        <v>13.37</v>
      </c>
      <c r="F31" s="6">
        <v>7.45</v>
      </c>
      <c r="G31" s="15">
        <v>25</v>
      </c>
      <c r="H31" s="6">
        <v>3.9</v>
      </c>
      <c r="I31" s="16">
        <f t="shared" si="0"/>
        <v>1.9102564102564104</v>
      </c>
      <c r="J31"/>
      <c r="K31"/>
    </row>
    <row r="32" spans="1:11" ht="17.399999999999999" x14ac:dyDescent="0.4">
      <c r="A32" s="14">
        <v>45952</v>
      </c>
      <c r="B32" s="38" t="s">
        <v>55</v>
      </c>
      <c r="C32" s="38" t="s">
        <v>56</v>
      </c>
      <c r="D32" s="10">
        <v>29</v>
      </c>
      <c r="E32" s="5">
        <v>13.36</v>
      </c>
      <c r="F32" s="6">
        <v>8.24</v>
      </c>
      <c r="G32" s="15">
        <v>25</v>
      </c>
      <c r="H32" s="6">
        <v>3.9</v>
      </c>
      <c r="I32" s="16">
        <f t="shared" si="0"/>
        <v>2.1128205128205129</v>
      </c>
      <c r="J32"/>
      <c r="K32"/>
    </row>
    <row r="33" spans="1:16" ht="17.399999999999999" x14ac:dyDescent="0.4">
      <c r="A33" s="14">
        <v>45952</v>
      </c>
      <c r="B33" s="38" t="s">
        <v>55</v>
      </c>
      <c r="C33" s="38" t="s">
        <v>56</v>
      </c>
      <c r="D33" s="10">
        <v>30</v>
      </c>
      <c r="E33" s="5">
        <v>13.37</v>
      </c>
      <c r="F33" s="6">
        <v>7.1</v>
      </c>
      <c r="G33" s="15">
        <v>25</v>
      </c>
      <c r="H33" s="6">
        <v>3.9</v>
      </c>
      <c r="I33" s="16">
        <f t="shared" si="0"/>
        <v>1.8205128205128205</v>
      </c>
      <c r="J33"/>
      <c r="K33"/>
    </row>
    <row r="34" spans="1:16" ht="17.399999999999999" x14ac:dyDescent="0.4">
      <c r="A34" s="32" t="s">
        <v>11</v>
      </c>
      <c r="B34" s="33"/>
      <c r="C34" s="33"/>
      <c r="D34" s="34"/>
      <c r="E34" s="17">
        <f>AVERAGE(E4:E33)</f>
        <v>13.377333333333336</v>
      </c>
      <c r="F34" s="17">
        <f>AVERAGE(F4:F33)</f>
        <v>7.7156666666666656</v>
      </c>
      <c r="G34" s="20"/>
      <c r="H34" s="20"/>
      <c r="I34" s="39">
        <f>AVERAGE(I4:I33)</f>
        <v>1.9783760683760681</v>
      </c>
      <c r="J34"/>
      <c r="K34"/>
    </row>
    <row r="35" spans="1:16" ht="17.399999999999999" x14ac:dyDescent="0.4">
      <c r="A35" s="32" t="s">
        <v>12</v>
      </c>
      <c r="B35" s="33"/>
      <c r="C35" s="33"/>
      <c r="D35" s="34"/>
      <c r="E35" s="17">
        <f>MAX(E4:E33)</f>
        <v>13.41</v>
      </c>
      <c r="F35" s="17">
        <f>MAX(F4:F33)</f>
        <v>8.9700000000000006</v>
      </c>
      <c r="G35" s="21"/>
      <c r="H35" s="20"/>
      <c r="I35" s="39">
        <f>MAX(I4:I33)</f>
        <v>2.3000000000000003</v>
      </c>
      <c r="J35"/>
      <c r="K35"/>
    </row>
    <row r="36" spans="1:16" ht="17.399999999999999" x14ac:dyDescent="0.4">
      <c r="A36" s="32" t="s">
        <v>13</v>
      </c>
      <c r="B36" s="33"/>
      <c r="C36" s="33"/>
      <c r="D36" s="34"/>
      <c r="E36" s="17">
        <f>MIN(E4:E33)</f>
        <v>13.35</v>
      </c>
      <c r="F36" s="17">
        <f>MIN(F4:F33)</f>
        <v>6.69</v>
      </c>
      <c r="G36" s="21"/>
      <c r="H36" s="20"/>
      <c r="I36" s="39">
        <f>MIN(I4:I33)</f>
        <v>1.7153846153846155</v>
      </c>
      <c r="J36"/>
      <c r="K36"/>
    </row>
    <row r="37" spans="1:16" ht="141" customHeight="1" x14ac:dyDescent="0.4">
      <c r="A37" s="18" t="s">
        <v>7</v>
      </c>
      <c r="B37" s="35" t="s">
        <v>57</v>
      </c>
      <c r="C37" s="36"/>
      <c r="D37" s="36"/>
      <c r="E37" s="37"/>
      <c r="F37" s="19"/>
      <c r="G37" s="24"/>
      <c r="H37" s="25"/>
      <c r="I37" s="26"/>
      <c r="J37"/>
      <c r="K37"/>
      <c r="L37"/>
      <c r="P37" s="1" t="s">
        <v>65</v>
      </c>
    </row>
    <row r="38" spans="1:16" ht="204.75" customHeight="1" x14ac:dyDescent="0.4">
      <c r="A38" s="19" t="s">
        <v>9</v>
      </c>
      <c r="B38" s="24"/>
      <c r="C38" s="25"/>
      <c r="D38" s="25"/>
      <c r="E38" s="26"/>
      <c r="F38" s="19"/>
      <c r="G38" s="27"/>
      <c r="H38" s="28"/>
      <c r="I38" s="29"/>
      <c r="J38"/>
      <c r="K38"/>
    </row>
    <row r="39" spans="1:16" x14ac:dyDescent="0.4">
      <c r="H39" s="4"/>
    </row>
    <row r="40" spans="1:16" x14ac:dyDescent="0.4">
      <c r="H40" s="4"/>
    </row>
    <row r="41" spans="1:16" x14ac:dyDescent="0.4">
      <c r="H41" s="4"/>
    </row>
    <row r="42" spans="1:16" x14ac:dyDescent="0.4">
      <c r="H42" s="4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2"/>
  <sheetViews>
    <sheetView zoomScale="85" zoomScaleNormal="85" workbookViewId="0">
      <selection activeCell="B3" sqref="B3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0.59765625" style="1" bestFit="1" customWidth="1"/>
    <col min="11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2" t="s">
        <v>51</v>
      </c>
      <c r="C2" s="7" t="s">
        <v>14</v>
      </c>
      <c r="D2" s="30" t="s">
        <v>45</v>
      </c>
      <c r="E2" s="31"/>
      <c r="F2" s="8" t="s">
        <v>23</v>
      </c>
      <c r="G2" s="9" t="s">
        <v>24</v>
      </c>
      <c r="H2" s="7" t="s">
        <v>25</v>
      </c>
      <c r="I2" s="8">
        <v>30</v>
      </c>
      <c r="J2" s="8" t="s">
        <v>26</v>
      </c>
      <c r="K2"/>
    </row>
    <row r="3" spans="1:11" ht="30" x14ac:dyDescent="0.4">
      <c r="A3" s="10" t="s">
        <v>27</v>
      </c>
      <c r="B3" s="10" t="s">
        <v>28</v>
      </c>
      <c r="C3" s="10" t="s">
        <v>29</v>
      </c>
      <c r="D3" s="10" t="s">
        <v>1</v>
      </c>
      <c r="E3" s="5" t="s">
        <v>2</v>
      </c>
      <c r="F3" s="11" t="s">
        <v>30</v>
      </c>
      <c r="G3" s="12" t="s">
        <v>31</v>
      </c>
      <c r="H3" s="11" t="s">
        <v>32</v>
      </c>
      <c r="I3" s="13" t="s">
        <v>33</v>
      </c>
      <c r="J3" s="13"/>
      <c r="K3"/>
    </row>
    <row r="4" spans="1:11" ht="17.399999999999999" x14ac:dyDescent="0.4">
      <c r="A4" s="14">
        <v>45952</v>
      </c>
      <c r="B4" s="23" t="s">
        <v>47</v>
      </c>
      <c r="C4" s="23" t="s">
        <v>50</v>
      </c>
      <c r="D4" s="10">
        <v>1</v>
      </c>
      <c r="E4" s="5">
        <v>13.35</v>
      </c>
      <c r="F4" s="6">
        <v>5.0599999999999996</v>
      </c>
      <c r="G4" s="15">
        <v>24</v>
      </c>
      <c r="H4" s="6">
        <v>3.9</v>
      </c>
      <c r="I4" s="16">
        <f>F4/H4</f>
        <v>1.2974358974358973</v>
      </c>
      <c r="J4" s="16"/>
      <c r="K4"/>
    </row>
    <row r="5" spans="1:11" ht="17.399999999999999" x14ac:dyDescent="0.4">
      <c r="A5" s="14">
        <v>45952</v>
      </c>
      <c r="B5" s="23" t="s">
        <v>47</v>
      </c>
      <c r="C5" s="23" t="s">
        <v>50</v>
      </c>
      <c r="D5" s="10">
        <v>2</v>
      </c>
      <c r="E5" s="5">
        <v>13.35</v>
      </c>
      <c r="F5" s="6">
        <v>4.71</v>
      </c>
      <c r="G5" s="15">
        <v>24</v>
      </c>
      <c r="H5" s="6">
        <v>3.9</v>
      </c>
      <c r="I5" s="16">
        <f t="shared" ref="I5:I33" si="0">F5/H5</f>
        <v>1.2076923076923076</v>
      </c>
      <c r="J5" s="16"/>
      <c r="K5"/>
    </row>
    <row r="6" spans="1:11" ht="17.399999999999999" x14ac:dyDescent="0.4">
      <c r="A6" s="14">
        <v>45952</v>
      </c>
      <c r="B6" s="23" t="s">
        <v>47</v>
      </c>
      <c r="C6" s="23" t="s">
        <v>49</v>
      </c>
      <c r="D6" s="10">
        <v>3</v>
      </c>
      <c r="E6" s="5">
        <v>13.31</v>
      </c>
      <c r="F6" s="6">
        <v>5.01</v>
      </c>
      <c r="G6" s="15">
        <v>24</v>
      </c>
      <c r="H6" s="6">
        <v>3.9</v>
      </c>
      <c r="I6" s="16">
        <f t="shared" si="0"/>
        <v>1.2846153846153845</v>
      </c>
      <c r="J6" s="16"/>
      <c r="K6"/>
    </row>
    <row r="7" spans="1:11" ht="17.399999999999999" x14ac:dyDescent="0.4">
      <c r="A7" s="14">
        <v>45952</v>
      </c>
      <c r="B7" s="23" t="s">
        <v>47</v>
      </c>
      <c r="C7" s="23" t="s">
        <v>49</v>
      </c>
      <c r="D7" s="10">
        <v>4</v>
      </c>
      <c r="E7" s="5">
        <v>13.35</v>
      </c>
      <c r="F7" s="6">
        <v>5.42</v>
      </c>
      <c r="G7" s="15">
        <v>24</v>
      </c>
      <c r="H7" s="6">
        <v>3.9</v>
      </c>
      <c r="I7" s="16">
        <f t="shared" si="0"/>
        <v>1.3897435897435897</v>
      </c>
      <c r="J7" s="16"/>
      <c r="K7"/>
    </row>
    <row r="8" spans="1:11" ht="30" x14ac:dyDescent="0.4">
      <c r="A8" s="14">
        <v>45952</v>
      </c>
      <c r="B8" s="23" t="s">
        <v>47</v>
      </c>
      <c r="C8" s="23" t="s">
        <v>49</v>
      </c>
      <c r="D8" s="10">
        <v>5</v>
      </c>
      <c r="E8" s="5" t="s">
        <v>34</v>
      </c>
      <c r="F8" s="5" t="s">
        <v>34</v>
      </c>
      <c r="G8" s="15">
        <v>24</v>
      </c>
      <c r="H8" s="6">
        <v>3.9</v>
      </c>
      <c r="I8" s="16" t="e">
        <f t="shared" si="0"/>
        <v>#VALUE!</v>
      </c>
      <c r="J8" s="16" t="s">
        <v>35</v>
      </c>
      <c r="K8"/>
    </row>
    <row r="9" spans="1:11" ht="17.399999999999999" x14ac:dyDescent="0.4">
      <c r="A9" s="14">
        <v>45952</v>
      </c>
      <c r="B9" s="23" t="s">
        <v>47</v>
      </c>
      <c r="C9" s="23" t="s">
        <v>49</v>
      </c>
      <c r="D9" s="10">
        <v>6</v>
      </c>
      <c r="E9" s="5">
        <v>13.26</v>
      </c>
      <c r="F9" s="6">
        <v>5.16</v>
      </c>
      <c r="G9" s="15">
        <v>24</v>
      </c>
      <c r="H9" s="6">
        <v>3.9</v>
      </c>
      <c r="I9" s="16">
        <f t="shared" si="0"/>
        <v>1.323076923076923</v>
      </c>
      <c r="J9" s="16"/>
      <c r="K9"/>
    </row>
    <row r="10" spans="1:11" ht="17.399999999999999" x14ac:dyDescent="0.4">
      <c r="A10" s="14">
        <v>45952</v>
      </c>
      <c r="B10" s="23" t="s">
        <v>47</v>
      </c>
      <c r="C10" s="23" t="s">
        <v>49</v>
      </c>
      <c r="D10" s="10">
        <v>7</v>
      </c>
      <c r="E10" s="5">
        <v>13.32</v>
      </c>
      <c r="F10" s="6">
        <v>5.09</v>
      </c>
      <c r="G10" s="15">
        <v>24</v>
      </c>
      <c r="H10" s="6">
        <v>3.9</v>
      </c>
      <c r="I10" s="16">
        <f t="shared" si="0"/>
        <v>1.3051282051282052</v>
      </c>
      <c r="J10" s="16"/>
      <c r="K10"/>
    </row>
    <row r="11" spans="1:11" ht="17.399999999999999" x14ac:dyDescent="0.4">
      <c r="A11" s="14">
        <v>45952</v>
      </c>
      <c r="B11" s="23" t="s">
        <v>47</v>
      </c>
      <c r="C11" s="23" t="s">
        <v>49</v>
      </c>
      <c r="D11" s="10">
        <v>8</v>
      </c>
      <c r="E11" s="5">
        <v>13.31</v>
      </c>
      <c r="F11" s="6">
        <v>4.93</v>
      </c>
      <c r="G11" s="15">
        <v>24</v>
      </c>
      <c r="H11" s="6">
        <v>3.9</v>
      </c>
      <c r="I11" s="16">
        <f t="shared" si="0"/>
        <v>1.2641025641025641</v>
      </c>
      <c r="J11" s="16"/>
      <c r="K11"/>
    </row>
    <row r="12" spans="1:11" ht="17.399999999999999" x14ac:dyDescent="0.4">
      <c r="A12" s="14">
        <v>45952</v>
      </c>
      <c r="B12" s="23" t="s">
        <v>47</v>
      </c>
      <c r="C12" s="23" t="s">
        <v>49</v>
      </c>
      <c r="D12" s="10">
        <v>9</v>
      </c>
      <c r="E12" s="5">
        <v>13.3</v>
      </c>
      <c r="F12" s="6">
        <v>4.87</v>
      </c>
      <c r="G12" s="15">
        <v>24</v>
      </c>
      <c r="H12" s="6">
        <v>3.9</v>
      </c>
      <c r="I12" s="16">
        <f t="shared" si="0"/>
        <v>1.2487179487179487</v>
      </c>
      <c r="J12" s="16"/>
      <c r="K12"/>
    </row>
    <row r="13" spans="1:11" ht="17.399999999999999" x14ac:dyDescent="0.4">
      <c r="A13" s="14">
        <v>45952</v>
      </c>
      <c r="B13" s="23" t="s">
        <v>47</v>
      </c>
      <c r="C13" s="23" t="s">
        <v>49</v>
      </c>
      <c r="D13" s="10">
        <v>10</v>
      </c>
      <c r="E13" s="5">
        <v>13.3</v>
      </c>
      <c r="F13" s="6">
        <v>5.0599999999999996</v>
      </c>
      <c r="G13" s="15">
        <v>24</v>
      </c>
      <c r="H13" s="6">
        <v>3.9</v>
      </c>
      <c r="I13" s="16">
        <f t="shared" si="0"/>
        <v>1.2974358974358973</v>
      </c>
      <c r="J13" s="16"/>
      <c r="K13"/>
    </row>
    <row r="14" spans="1:11" ht="17.399999999999999" x14ac:dyDescent="0.4">
      <c r="A14" s="14">
        <v>45952</v>
      </c>
      <c r="B14" s="23" t="s">
        <v>47</v>
      </c>
      <c r="C14" s="23" t="s">
        <v>49</v>
      </c>
      <c r="D14" s="10">
        <v>11</v>
      </c>
      <c r="E14" s="5">
        <v>13.3</v>
      </c>
      <c r="F14" s="6">
        <v>5.07</v>
      </c>
      <c r="G14" s="15">
        <v>24</v>
      </c>
      <c r="H14" s="6">
        <v>3.9</v>
      </c>
      <c r="I14" s="16">
        <f t="shared" si="0"/>
        <v>1.3</v>
      </c>
      <c r="J14" s="16"/>
      <c r="K14"/>
    </row>
    <row r="15" spans="1:11" ht="30" x14ac:dyDescent="0.4">
      <c r="A15" s="14">
        <v>45952</v>
      </c>
      <c r="B15" s="23" t="s">
        <v>47</v>
      </c>
      <c r="C15" s="23" t="s">
        <v>49</v>
      </c>
      <c r="D15" s="10">
        <v>12</v>
      </c>
      <c r="E15" s="5" t="s">
        <v>34</v>
      </c>
      <c r="F15" s="5" t="s">
        <v>36</v>
      </c>
      <c r="G15" s="15">
        <v>24</v>
      </c>
      <c r="H15" s="6">
        <v>3.9</v>
      </c>
      <c r="I15" s="16" t="e">
        <f t="shared" si="0"/>
        <v>#VALUE!</v>
      </c>
      <c r="J15" s="16" t="s">
        <v>35</v>
      </c>
      <c r="K15"/>
    </row>
    <row r="16" spans="1:11" ht="30" x14ac:dyDescent="0.4">
      <c r="A16" s="14">
        <v>45952</v>
      </c>
      <c r="B16" s="23" t="s">
        <v>47</v>
      </c>
      <c r="C16" s="23" t="s">
        <v>49</v>
      </c>
      <c r="D16" s="10">
        <v>13</v>
      </c>
      <c r="E16" s="5" t="s">
        <v>34</v>
      </c>
      <c r="F16" s="5" t="s">
        <v>37</v>
      </c>
      <c r="G16" s="15">
        <v>24</v>
      </c>
      <c r="H16" s="6">
        <v>3.9</v>
      </c>
      <c r="I16" s="16" t="e">
        <f t="shared" si="0"/>
        <v>#VALUE!</v>
      </c>
      <c r="J16" s="16" t="s">
        <v>38</v>
      </c>
      <c r="K16"/>
    </row>
    <row r="17" spans="1:11" ht="17.399999999999999" x14ac:dyDescent="0.4">
      <c r="A17" s="14">
        <v>45952</v>
      </c>
      <c r="B17" s="23" t="s">
        <v>47</v>
      </c>
      <c r="C17" s="23" t="s">
        <v>49</v>
      </c>
      <c r="D17" s="10">
        <v>14</v>
      </c>
      <c r="E17" s="5">
        <v>13.23</v>
      </c>
      <c r="F17" s="6">
        <v>5.1100000000000003</v>
      </c>
      <c r="G17" s="15">
        <v>24</v>
      </c>
      <c r="H17" s="6">
        <v>3.9</v>
      </c>
      <c r="I17" s="16">
        <f t="shared" si="0"/>
        <v>1.3102564102564103</v>
      </c>
      <c r="J17" s="16"/>
      <c r="K17"/>
    </row>
    <row r="18" spans="1:11" ht="17.399999999999999" x14ac:dyDescent="0.4">
      <c r="A18" s="14">
        <v>45952</v>
      </c>
      <c r="B18" s="23" t="s">
        <v>47</v>
      </c>
      <c r="C18" s="23" t="s">
        <v>49</v>
      </c>
      <c r="D18" s="10">
        <v>15</v>
      </c>
      <c r="E18" s="5">
        <v>13.23</v>
      </c>
      <c r="F18" s="6">
        <v>4.8600000000000003</v>
      </c>
      <c r="G18" s="15">
        <v>24</v>
      </c>
      <c r="H18" s="6">
        <v>3.9</v>
      </c>
      <c r="I18" s="16">
        <f t="shared" si="0"/>
        <v>1.2461538461538462</v>
      </c>
      <c r="J18" s="16"/>
      <c r="K18"/>
    </row>
    <row r="19" spans="1:11" ht="17.399999999999999" x14ac:dyDescent="0.4">
      <c r="A19" s="14">
        <v>45952</v>
      </c>
      <c r="B19" s="23" t="s">
        <v>47</v>
      </c>
      <c r="C19" s="23" t="s">
        <v>49</v>
      </c>
      <c r="D19" s="10">
        <v>16</v>
      </c>
      <c r="E19" s="5">
        <v>13.29</v>
      </c>
      <c r="F19" s="6">
        <v>4.8899999999999997</v>
      </c>
      <c r="G19" s="15">
        <v>24</v>
      </c>
      <c r="H19" s="6">
        <v>3.9</v>
      </c>
      <c r="I19" s="16">
        <f t="shared" si="0"/>
        <v>1.2538461538461538</v>
      </c>
      <c r="J19" s="16"/>
      <c r="K19"/>
    </row>
    <row r="20" spans="1:11" ht="17.399999999999999" x14ac:dyDescent="0.4">
      <c r="A20" s="14">
        <v>45946</v>
      </c>
      <c r="B20" s="23" t="s">
        <v>47</v>
      </c>
      <c r="C20" s="23" t="s">
        <v>49</v>
      </c>
      <c r="D20" s="10">
        <v>17</v>
      </c>
      <c r="E20" s="5">
        <v>13.29</v>
      </c>
      <c r="F20" s="6">
        <v>5.03</v>
      </c>
      <c r="G20" s="15">
        <v>24</v>
      </c>
      <c r="H20" s="6">
        <v>3.9</v>
      </c>
      <c r="I20" s="16">
        <f t="shared" si="0"/>
        <v>1.2897435897435898</v>
      </c>
      <c r="J20" s="16"/>
      <c r="K20"/>
    </row>
    <row r="21" spans="1:11" ht="17.399999999999999" x14ac:dyDescent="0.4">
      <c r="A21" s="14">
        <v>45946</v>
      </c>
      <c r="B21" s="23" t="s">
        <v>47</v>
      </c>
      <c r="C21" s="23" t="s">
        <v>49</v>
      </c>
      <c r="D21" s="10">
        <v>18</v>
      </c>
      <c r="E21" s="5">
        <v>13.23</v>
      </c>
      <c r="F21" s="6">
        <v>4.88</v>
      </c>
      <c r="G21" s="15">
        <v>24</v>
      </c>
      <c r="H21" s="6">
        <v>3.9</v>
      </c>
      <c r="I21" s="16">
        <f t="shared" si="0"/>
        <v>1.2512820512820513</v>
      </c>
      <c r="J21" s="16"/>
      <c r="K21"/>
    </row>
    <row r="22" spans="1:11" ht="17.399999999999999" x14ac:dyDescent="0.4">
      <c r="A22" s="14">
        <v>45946</v>
      </c>
      <c r="B22" s="23" t="s">
        <v>47</v>
      </c>
      <c r="C22" s="23" t="s">
        <v>49</v>
      </c>
      <c r="D22" s="10">
        <v>19</v>
      </c>
      <c r="E22" s="5">
        <v>13.23</v>
      </c>
      <c r="F22" s="6">
        <v>4.82</v>
      </c>
      <c r="G22" s="15">
        <v>24</v>
      </c>
      <c r="H22" s="6">
        <v>3.9</v>
      </c>
      <c r="I22" s="16">
        <f t="shared" si="0"/>
        <v>1.2358974358974359</v>
      </c>
      <c r="J22" s="16"/>
      <c r="K22"/>
    </row>
    <row r="23" spans="1:11" ht="30" x14ac:dyDescent="0.4">
      <c r="A23" s="14">
        <v>45946</v>
      </c>
      <c r="B23" s="23" t="s">
        <v>47</v>
      </c>
      <c r="C23" s="23" t="s">
        <v>49</v>
      </c>
      <c r="D23" s="10">
        <v>20</v>
      </c>
      <c r="E23" s="5" t="s">
        <v>34</v>
      </c>
      <c r="F23" s="5" t="s">
        <v>34</v>
      </c>
      <c r="G23" s="15">
        <v>24</v>
      </c>
      <c r="H23" s="6">
        <v>3.9</v>
      </c>
      <c r="I23" s="16" t="e">
        <f t="shared" si="0"/>
        <v>#VALUE!</v>
      </c>
      <c r="J23" s="16" t="s">
        <v>38</v>
      </c>
      <c r="K23"/>
    </row>
    <row r="24" spans="1:11" ht="30" x14ac:dyDescent="0.4">
      <c r="A24" s="14">
        <v>45946</v>
      </c>
      <c r="B24" s="23" t="s">
        <v>47</v>
      </c>
      <c r="C24" s="23" t="s">
        <v>49</v>
      </c>
      <c r="D24" s="10">
        <v>21</v>
      </c>
      <c r="E24" s="5" t="s">
        <v>37</v>
      </c>
      <c r="F24" s="5" t="s">
        <v>37</v>
      </c>
      <c r="G24" s="15">
        <v>24</v>
      </c>
      <c r="H24" s="6">
        <v>3.9</v>
      </c>
      <c r="I24" s="16" t="e">
        <f t="shared" si="0"/>
        <v>#VALUE!</v>
      </c>
      <c r="J24" s="16" t="s">
        <v>38</v>
      </c>
      <c r="K24"/>
    </row>
    <row r="25" spans="1:11" ht="17.399999999999999" x14ac:dyDescent="0.4">
      <c r="A25" s="14">
        <v>45946</v>
      </c>
      <c r="B25" s="23" t="s">
        <v>47</v>
      </c>
      <c r="C25" s="23" t="s">
        <v>49</v>
      </c>
      <c r="D25" s="10">
        <v>22</v>
      </c>
      <c r="E25" s="5">
        <v>13.2</v>
      </c>
      <c r="F25" s="6">
        <v>4.9800000000000004</v>
      </c>
      <c r="G25" s="15">
        <v>24</v>
      </c>
      <c r="H25" s="6">
        <v>3.9</v>
      </c>
      <c r="I25" s="16">
        <f t="shared" si="0"/>
        <v>1.276923076923077</v>
      </c>
      <c r="J25" s="16"/>
      <c r="K25"/>
    </row>
    <row r="26" spans="1:11" ht="17.399999999999999" x14ac:dyDescent="0.4">
      <c r="A26" s="14">
        <v>45946</v>
      </c>
      <c r="B26" s="23" t="s">
        <v>47</v>
      </c>
      <c r="C26" s="23" t="s">
        <v>49</v>
      </c>
      <c r="D26" s="10">
        <v>23</v>
      </c>
      <c r="E26" s="5">
        <v>13.29</v>
      </c>
      <c r="F26" s="6">
        <v>4.8600000000000003</v>
      </c>
      <c r="G26" s="15">
        <v>24</v>
      </c>
      <c r="H26" s="6">
        <v>3.9</v>
      </c>
      <c r="I26" s="16">
        <f t="shared" si="0"/>
        <v>1.2461538461538462</v>
      </c>
      <c r="J26" s="16"/>
      <c r="K26"/>
    </row>
    <row r="27" spans="1:11" ht="17.399999999999999" x14ac:dyDescent="0.4">
      <c r="A27" s="14">
        <v>45946</v>
      </c>
      <c r="B27" s="23" t="s">
        <v>47</v>
      </c>
      <c r="C27" s="23" t="s">
        <v>49</v>
      </c>
      <c r="D27" s="10">
        <v>24</v>
      </c>
      <c r="E27" s="5">
        <v>13.29</v>
      </c>
      <c r="F27" s="6">
        <v>4.96</v>
      </c>
      <c r="G27" s="15">
        <v>24</v>
      </c>
      <c r="H27" s="6">
        <v>3.9</v>
      </c>
      <c r="I27" s="16">
        <f t="shared" si="0"/>
        <v>1.2717948717948717</v>
      </c>
      <c r="J27" s="16"/>
      <c r="K27"/>
    </row>
    <row r="28" spans="1:11" ht="17.399999999999999" x14ac:dyDescent="0.4">
      <c r="A28" s="14">
        <v>45946</v>
      </c>
      <c r="B28" s="23" t="s">
        <v>47</v>
      </c>
      <c r="C28" s="23" t="s">
        <v>49</v>
      </c>
      <c r="D28" s="10">
        <v>25</v>
      </c>
      <c r="E28" s="5">
        <v>13.23</v>
      </c>
      <c r="F28" s="6">
        <v>4.75</v>
      </c>
      <c r="G28" s="15">
        <v>24</v>
      </c>
      <c r="H28" s="6">
        <v>3.9</v>
      </c>
      <c r="I28" s="16">
        <f t="shared" si="0"/>
        <v>1.2179487179487181</v>
      </c>
      <c r="J28" s="16"/>
      <c r="K28"/>
    </row>
    <row r="29" spans="1:11" ht="17.399999999999999" x14ac:dyDescent="0.4">
      <c r="A29" s="14">
        <v>45946</v>
      </c>
      <c r="B29" s="23" t="s">
        <v>47</v>
      </c>
      <c r="C29" s="23" t="s">
        <v>49</v>
      </c>
      <c r="D29" s="10">
        <v>26</v>
      </c>
      <c r="E29" s="5">
        <v>13.26</v>
      </c>
      <c r="F29" s="6">
        <v>5.17</v>
      </c>
      <c r="G29" s="15">
        <v>24</v>
      </c>
      <c r="H29" s="6">
        <v>3.9</v>
      </c>
      <c r="I29" s="16">
        <f t="shared" si="0"/>
        <v>1.3256410256410256</v>
      </c>
      <c r="J29" s="16"/>
      <c r="K29"/>
    </row>
    <row r="30" spans="1:11" ht="17.399999999999999" x14ac:dyDescent="0.4">
      <c r="A30" s="14">
        <v>45946</v>
      </c>
      <c r="B30" s="23" t="s">
        <v>47</v>
      </c>
      <c r="C30" s="23" t="s">
        <v>49</v>
      </c>
      <c r="D30" s="10">
        <v>27</v>
      </c>
      <c r="E30" s="5">
        <v>13.22</v>
      </c>
      <c r="F30" s="6">
        <v>4.82</v>
      </c>
      <c r="G30" s="15">
        <v>24</v>
      </c>
      <c r="H30" s="6">
        <v>3.9</v>
      </c>
      <c r="I30" s="16">
        <f t="shared" si="0"/>
        <v>1.2358974358974359</v>
      </c>
      <c r="J30" s="16"/>
      <c r="K30"/>
    </row>
    <row r="31" spans="1:11" ht="17.399999999999999" x14ac:dyDescent="0.4">
      <c r="A31" s="14">
        <v>45946</v>
      </c>
      <c r="B31" s="23" t="s">
        <v>47</v>
      </c>
      <c r="C31" s="23" t="s">
        <v>49</v>
      </c>
      <c r="D31" s="10">
        <v>28</v>
      </c>
      <c r="E31" s="5">
        <v>13.22</v>
      </c>
      <c r="F31" s="6">
        <v>4.92</v>
      </c>
      <c r="G31" s="15">
        <v>24</v>
      </c>
      <c r="H31" s="6">
        <v>3.9</v>
      </c>
      <c r="I31" s="16">
        <f t="shared" si="0"/>
        <v>1.2615384615384615</v>
      </c>
      <c r="J31" s="16"/>
      <c r="K31"/>
    </row>
    <row r="32" spans="1:11" ht="17.399999999999999" x14ac:dyDescent="0.4">
      <c r="A32" s="14">
        <v>45946</v>
      </c>
      <c r="B32" s="23" t="s">
        <v>47</v>
      </c>
      <c r="C32" s="23" t="s">
        <v>49</v>
      </c>
      <c r="D32" s="10">
        <v>29</v>
      </c>
      <c r="E32" s="5">
        <v>13.22</v>
      </c>
      <c r="F32" s="6">
        <v>4.88</v>
      </c>
      <c r="G32" s="15">
        <v>24</v>
      </c>
      <c r="H32" s="6">
        <v>3.9</v>
      </c>
      <c r="I32" s="16">
        <f t="shared" si="0"/>
        <v>1.2512820512820513</v>
      </c>
      <c r="J32" s="16"/>
      <c r="K32"/>
    </row>
    <row r="33" spans="1:12" ht="17.399999999999999" x14ac:dyDescent="0.4">
      <c r="A33" s="14">
        <v>45946</v>
      </c>
      <c r="B33" s="23" t="s">
        <v>47</v>
      </c>
      <c r="C33" s="23" t="s">
        <v>49</v>
      </c>
      <c r="D33" s="10">
        <v>30</v>
      </c>
      <c r="E33" s="5">
        <v>13.28</v>
      </c>
      <c r="F33" s="6">
        <v>4.99</v>
      </c>
      <c r="G33" s="15">
        <v>24</v>
      </c>
      <c r="H33" s="6">
        <v>3.9</v>
      </c>
      <c r="I33" s="16">
        <f t="shared" si="0"/>
        <v>1.2794871794871796</v>
      </c>
      <c r="J33" s="16"/>
      <c r="K33"/>
    </row>
    <row r="34" spans="1:12" ht="17.399999999999999" x14ac:dyDescent="0.4">
      <c r="A34" s="32" t="s">
        <v>39</v>
      </c>
      <c r="B34" s="33"/>
      <c r="C34" s="33"/>
      <c r="D34" s="34"/>
      <c r="E34" s="17">
        <f>AVERAGE(E4:E33)</f>
        <v>13.274399999999998</v>
      </c>
      <c r="F34" s="17">
        <f>AVERAGE(F4:F33)</f>
        <v>4.9719999999999995</v>
      </c>
      <c r="G34" s="20"/>
      <c r="H34" s="20"/>
      <c r="I34" s="17" t="e">
        <f>AVERAGE(I4:I33)</f>
        <v>#VALUE!</v>
      </c>
      <c r="J34" s="16"/>
      <c r="K34"/>
    </row>
    <row r="35" spans="1:12" ht="17.399999999999999" x14ac:dyDescent="0.4">
      <c r="A35" s="32" t="s">
        <v>40</v>
      </c>
      <c r="B35" s="33"/>
      <c r="C35" s="33"/>
      <c r="D35" s="34"/>
      <c r="E35" s="17">
        <f>MAX(E4:E33)</f>
        <v>13.35</v>
      </c>
      <c r="F35" s="17">
        <f>MAX(F4:F33)</f>
        <v>5.42</v>
      </c>
      <c r="G35" s="21"/>
      <c r="H35" s="20"/>
      <c r="I35" s="17" t="e">
        <f>MAX(I4:I33)</f>
        <v>#VALUE!</v>
      </c>
      <c r="J35" s="16"/>
      <c r="K35"/>
    </row>
    <row r="36" spans="1:12" ht="17.399999999999999" x14ac:dyDescent="0.4">
      <c r="A36" s="32" t="s">
        <v>41</v>
      </c>
      <c r="B36" s="33"/>
      <c r="C36" s="33"/>
      <c r="D36" s="34"/>
      <c r="E36" s="17">
        <f>MIN(E4:E33)</f>
        <v>13.2</v>
      </c>
      <c r="F36" s="17">
        <f>MIN(F4:F33)</f>
        <v>4.71</v>
      </c>
      <c r="G36" s="21"/>
      <c r="H36" s="20"/>
      <c r="I36" s="17" t="e">
        <f>MIN(I4:I33)</f>
        <v>#VALUE!</v>
      </c>
      <c r="J36" s="16"/>
      <c r="K36"/>
    </row>
    <row r="37" spans="1:12" ht="141" customHeight="1" x14ac:dyDescent="0.4">
      <c r="A37" s="18" t="s">
        <v>42</v>
      </c>
      <c r="B37" s="35"/>
      <c r="C37" s="36"/>
      <c r="D37" s="36"/>
      <c r="E37" s="37"/>
      <c r="F37" s="19" t="s">
        <v>43</v>
      </c>
      <c r="G37" s="24"/>
      <c r="H37" s="25"/>
      <c r="I37" s="26"/>
      <c r="K37"/>
      <c r="L37"/>
    </row>
    <row r="38" spans="1:12" ht="204.75" customHeight="1" x14ac:dyDescent="0.4">
      <c r="A38" s="19" t="s">
        <v>44</v>
      </c>
      <c r="B38" s="24"/>
      <c r="C38" s="25"/>
      <c r="D38" s="25"/>
      <c r="E38" s="26"/>
      <c r="F38" s="19"/>
      <c r="G38" s="27"/>
      <c r="H38" s="28"/>
      <c r="I38" s="29"/>
      <c r="K38"/>
    </row>
    <row r="39" spans="1:12" x14ac:dyDescent="0.4">
      <c r="H39" s="4"/>
    </row>
    <row r="40" spans="1:12" x14ac:dyDescent="0.4">
      <c r="H40" s="4"/>
    </row>
    <row r="41" spans="1:12" x14ac:dyDescent="0.4">
      <c r="H41" s="4"/>
    </row>
    <row r="42" spans="1:12" x14ac:dyDescent="0.4">
      <c r="H42" s="4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3F9CF-B879-44C8-BAFA-C678D47E7090}">
  <sheetPr>
    <pageSetUpPr fitToPage="1"/>
  </sheetPr>
  <dimension ref="A1:L28"/>
  <sheetViews>
    <sheetView topLeftCell="A17" zoomScale="85" zoomScaleNormal="85" workbookViewId="0">
      <selection activeCell="A24" sqref="A24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2" t="s">
        <v>58</v>
      </c>
      <c r="C2" s="7" t="s">
        <v>14</v>
      </c>
      <c r="D2" s="30" t="s">
        <v>59</v>
      </c>
      <c r="E2" s="31"/>
      <c r="F2" s="8" t="s">
        <v>4</v>
      </c>
      <c r="G2" s="9" t="s">
        <v>19</v>
      </c>
      <c r="H2" s="7" t="s">
        <v>5</v>
      </c>
      <c r="I2" s="8">
        <v>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45952</v>
      </c>
      <c r="B4" s="38" t="s">
        <v>47</v>
      </c>
      <c r="C4" s="38" t="s">
        <v>60</v>
      </c>
      <c r="D4" s="10">
        <v>1</v>
      </c>
      <c r="E4" s="5">
        <v>13.24</v>
      </c>
      <c r="F4" s="6">
        <v>7.92</v>
      </c>
      <c r="G4" s="15">
        <v>25</v>
      </c>
      <c r="H4" s="6">
        <v>6.8</v>
      </c>
      <c r="I4" s="16">
        <f>F4/H4</f>
        <v>1.1647058823529413</v>
      </c>
      <c r="J4"/>
      <c r="K4"/>
    </row>
    <row r="5" spans="1:11" ht="17.399999999999999" x14ac:dyDescent="0.4">
      <c r="A5" s="14">
        <v>45952</v>
      </c>
      <c r="B5" s="38" t="s">
        <v>47</v>
      </c>
      <c r="C5" s="38" t="s">
        <v>60</v>
      </c>
      <c r="D5" s="10">
        <v>2</v>
      </c>
      <c r="E5" s="5">
        <v>13.31</v>
      </c>
      <c r="F5" s="6">
        <v>7.38</v>
      </c>
      <c r="G5" s="15">
        <v>25</v>
      </c>
      <c r="H5" s="6">
        <v>6.8</v>
      </c>
      <c r="I5" s="16">
        <f t="shared" ref="I5:I19" si="0">F5/H5</f>
        <v>1.0852941176470587</v>
      </c>
      <c r="J5"/>
      <c r="K5"/>
    </row>
    <row r="6" spans="1:11" ht="17.399999999999999" x14ac:dyDescent="0.4">
      <c r="A6" s="14">
        <v>45952</v>
      </c>
      <c r="B6" s="38" t="s">
        <v>47</v>
      </c>
      <c r="C6" s="38" t="s">
        <v>60</v>
      </c>
      <c r="D6" s="10">
        <v>3</v>
      </c>
      <c r="E6" s="5">
        <v>13.31</v>
      </c>
      <c r="F6" s="6">
        <v>6.83</v>
      </c>
      <c r="G6" s="15">
        <v>25</v>
      </c>
      <c r="H6" s="6">
        <v>6.8</v>
      </c>
      <c r="I6" s="16">
        <f t="shared" si="0"/>
        <v>1.0044117647058823</v>
      </c>
      <c r="J6"/>
      <c r="K6"/>
    </row>
    <row r="7" spans="1:11" ht="17.399999999999999" x14ac:dyDescent="0.4">
      <c r="A7" s="14">
        <v>45952</v>
      </c>
      <c r="B7" s="38" t="s">
        <v>47</v>
      </c>
      <c r="C7" s="38" t="s">
        <v>60</v>
      </c>
      <c r="D7" s="10">
        <v>4</v>
      </c>
      <c r="E7" s="5">
        <v>13.22</v>
      </c>
      <c r="F7" s="6">
        <v>8.77</v>
      </c>
      <c r="G7" s="15">
        <v>25</v>
      </c>
      <c r="H7" s="6">
        <v>6.8</v>
      </c>
      <c r="I7" s="16">
        <f t="shared" si="0"/>
        <v>1.2897058823529413</v>
      </c>
      <c r="J7"/>
      <c r="K7"/>
    </row>
    <row r="8" spans="1:11" ht="17.399999999999999" x14ac:dyDescent="0.4">
      <c r="A8" s="14">
        <v>45952</v>
      </c>
      <c r="B8" s="38" t="s">
        <v>47</v>
      </c>
      <c r="C8" s="38" t="s">
        <v>60</v>
      </c>
      <c r="D8" s="10">
        <v>5</v>
      </c>
      <c r="E8" s="5">
        <v>13.31</v>
      </c>
      <c r="F8" s="6">
        <v>7.04</v>
      </c>
      <c r="G8" s="15">
        <v>25</v>
      </c>
      <c r="H8" s="6">
        <v>6.8</v>
      </c>
      <c r="I8" s="16">
        <f t="shared" si="0"/>
        <v>1.0352941176470589</v>
      </c>
      <c r="J8"/>
      <c r="K8"/>
    </row>
    <row r="9" spans="1:11" ht="17.399999999999999" x14ac:dyDescent="0.4">
      <c r="A9" s="14">
        <v>45952</v>
      </c>
      <c r="B9" s="38" t="s">
        <v>47</v>
      </c>
      <c r="C9" s="38" t="s">
        <v>60</v>
      </c>
      <c r="D9" s="10">
        <v>6</v>
      </c>
      <c r="E9" s="5">
        <v>13.32</v>
      </c>
      <c r="F9" s="6">
        <v>7.09</v>
      </c>
      <c r="G9" s="15">
        <v>25</v>
      </c>
      <c r="H9" s="6">
        <v>6.8</v>
      </c>
      <c r="I9" s="16">
        <f t="shared" si="0"/>
        <v>1.0426470588235295</v>
      </c>
      <c r="J9"/>
      <c r="K9"/>
    </row>
    <row r="10" spans="1:11" ht="17.399999999999999" x14ac:dyDescent="0.4">
      <c r="A10" s="14">
        <v>45952</v>
      </c>
      <c r="B10" s="38" t="s">
        <v>47</v>
      </c>
      <c r="C10" s="38" t="s">
        <v>60</v>
      </c>
      <c r="D10" s="10">
        <v>7</v>
      </c>
      <c r="E10" s="5">
        <v>13.3</v>
      </c>
      <c r="F10" s="6">
        <v>6.56</v>
      </c>
      <c r="G10" s="15">
        <v>25</v>
      </c>
      <c r="H10" s="6">
        <v>6.8</v>
      </c>
      <c r="I10" s="16">
        <f t="shared" si="0"/>
        <v>0.96470588235294119</v>
      </c>
      <c r="J10"/>
      <c r="K10"/>
    </row>
    <row r="11" spans="1:11" ht="17.399999999999999" x14ac:dyDescent="0.4">
      <c r="A11" s="14">
        <v>45952</v>
      </c>
      <c r="B11" s="38" t="s">
        <v>47</v>
      </c>
      <c r="C11" s="38" t="s">
        <v>60</v>
      </c>
      <c r="D11" s="10">
        <v>8</v>
      </c>
      <c r="E11" s="5">
        <v>13.23</v>
      </c>
      <c r="F11" s="6">
        <v>8.09</v>
      </c>
      <c r="G11" s="15">
        <v>25</v>
      </c>
      <c r="H11" s="6">
        <v>6.8</v>
      </c>
      <c r="I11" s="16">
        <f t="shared" si="0"/>
        <v>1.1897058823529412</v>
      </c>
      <c r="J11"/>
      <c r="K11"/>
    </row>
    <row r="12" spans="1:11" ht="17.399999999999999" x14ac:dyDescent="0.4">
      <c r="A12" s="14">
        <v>45952</v>
      </c>
      <c r="B12" s="38" t="s">
        <v>47</v>
      </c>
      <c r="C12" s="38" t="s">
        <v>60</v>
      </c>
      <c r="D12" s="10">
        <v>9</v>
      </c>
      <c r="E12" s="5">
        <v>13.3</v>
      </c>
      <c r="F12" s="6">
        <v>6.75</v>
      </c>
      <c r="G12" s="15">
        <v>25</v>
      </c>
      <c r="H12" s="6">
        <v>6.8</v>
      </c>
      <c r="I12" s="16">
        <f t="shared" si="0"/>
        <v>0.99264705882352944</v>
      </c>
      <c r="J12"/>
      <c r="K12"/>
    </row>
    <row r="13" spans="1:11" ht="17.399999999999999" x14ac:dyDescent="0.4">
      <c r="A13" s="14">
        <v>45952</v>
      </c>
      <c r="B13" s="38" t="s">
        <v>47</v>
      </c>
      <c r="C13" s="38" t="s">
        <v>60</v>
      </c>
      <c r="D13" s="10">
        <v>10</v>
      </c>
      <c r="E13" s="5">
        <v>13.21</v>
      </c>
      <c r="F13" s="6">
        <v>9.44</v>
      </c>
      <c r="G13" s="15">
        <v>25</v>
      </c>
      <c r="H13" s="6">
        <v>6.8</v>
      </c>
      <c r="I13" s="16">
        <f t="shared" si="0"/>
        <v>1.388235294117647</v>
      </c>
      <c r="J13"/>
      <c r="K13"/>
    </row>
    <row r="14" spans="1:11" ht="17.399999999999999" x14ac:dyDescent="0.4">
      <c r="A14" s="14">
        <v>45952</v>
      </c>
      <c r="B14" s="38" t="s">
        <v>47</v>
      </c>
      <c r="C14" s="38" t="s">
        <v>60</v>
      </c>
      <c r="D14" s="10">
        <v>11</v>
      </c>
      <c r="E14" s="5">
        <v>13.31</v>
      </c>
      <c r="F14" s="6">
        <v>7.23</v>
      </c>
      <c r="G14" s="15">
        <v>25</v>
      </c>
      <c r="H14" s="6">
        <v>6.8</v>
      </c>
      <c r="I14" s="16">
        <f t="shared" si="0"/>
        <v>1.0632352941176471</v>
      </c>
      <c r="J14"/>
      <c r="K14"/>
    </row>
    <row r="15" spans="1:11" ht="17.399999999999999" x14ac:dyDescent="0.4">
      <c r="A15" s="14">
        <v>45952</v>
      </c>
      <c r="B15" s="38" t="s">
        <v>47</v>
      </c>
      <c r="C15" s="38" t="s">
        <v>60</v>
      </c>
      <c r="D15" s="10">
        <v>12</v>
      </c>
      <c r="E15" s="5">
        <v>13.23</v>
      </c>
      <c r="F15" s="6">
        <v>9.09</v>
      </c>
      <c r="G15" s="15">
        <v>25</v>
      </c>
      <c r="H15" s="6">
        <v>6.8</v>
      </c>
      <c r="I15" s="16">
        <f t="shared" si="0"/>
        <v>1.3367647058823529</v>
      </c>
      <c r="J15"/>
      <c r="K15"/>
    </row>
    <row r="16" spans="1:11" ht="17.399999999999999" x14ac:dyDescent="0.4">
      <c r="A16" s="14">
        <v>45952</v>
      </c>
      <c r="B16" s="38" t="s">
        <v>47</v>
      </c>
      <c r="C16" s="38" t="s">
        <v>60</v>
      </c>
      <c r="D16" s="10">
        <v>13</v>
      </c>
      <c r="E16" s="5">
        <v>13.31</v>
      </c>
      <c r="F16" s="6">
        <v>6.91</v>
      </c>
      <c r="G16" s="15">
        <v>25</v>
      </c>
      <c r="H16" s="6">
        <v>6.8</v>
      </c>
      <c r="I16" s="16">
        <f t="shared" si="0"/>
        <v>1.0161764705882352</v>
      </c>
      <c r="J16"/>
      <c r="K16"/>
    </row>
    <row r="17" spans="1:12" ht="17.399999999999999" x14ac:dyDescent="0.4">
      <c r="A17" s="14">
        <v>45952</v>
      </c>
      <c r="B17" s="38" t="s">
        <v>47</v>
      </c>
      <c r="C17" s="38" t="s">
        <v>60</v>
      </c>
      <c r="D17" s="10">
        <v>14</v>
      </c>
      <c r="E17" s="5">
        <v>13.2</v>
      </c>
      <c r="F17" s="6">
        <v>8.0500000000000007</v>
      </c>
      <c r="G17" s="15">
        <v>25</v>
      </c>
      <c r="H17" s="6">
        <v>6.8</v>
      </c>
      <c r="I17" s="16">
        <f t="shared" si="0"/>
        <v>1.1838235294117649</v>
      </c>
      <c r="J17"/>
      <c r="K17"/>
    </row>
    <row r="18" spans="1:12" ht="17.399999999999999" x14ac:dyDescent="0.4">
      <c r="A18" s="14">
        <v>45952</v>
      </c>
      <c r="B18" s="38" t="s">
        <v>47</v>
      </c>
      <c r="C18" s="38" t="s">
        <v>60</v>
      </c>
      <c r="D18" s="10">
        <v>15</v>
      </c>
      <c r="E18" s="5">
        <v>13.33</v>
      </c>
      <c r="F18" s="6">
        <v>6.83</v>
      </c>
      <c r="G18" s="15">
        <v>25</v>
      </c>
      <c r="H18" s="6">
        <v>6.8</v>
      </c>
      <c r="I18" s="16">
        <f t="shared" si="0"/>
        <v>1.0044117647058823</v>
      </c>
      <c r="J18"/>
      <c r="K18"/>
    </row>
    <row r="19" spans="1:12" ht="17.399999999999999" x14ac:dyDescent="0.4">
      <c r="A19" s="14">
        <v>45952</v>
      </c>
      <c r="B19" s="38" t="s">
        <v>47</v>
      </c>
      <c r="C19" s="38" t="s">
        <v>60</v>
      </c>
      <c r="D19" s="10">
        <v>16</v>
      </c>
      <c r="E19" s="5">
        <v>13.22</v>
      </c>
      <c r="F19" s="6">
        <v>9.16</v>
      </c>
      <c r="G19" s="15">
        <v>25</v>
      </c>
      <c r="H19" s="6">
        <v>6.8</v>
      </c>
      <c r="I19" s="16">
        <f t="shared" si="0"/>
        <v>1.3470588235294119</v>
      </c>
      <c r="J19"/>
      <c r="K19"/>
    </row>
    <row r="20" spans="1:12" ht="17.399999999999999" x14ac:dyDescent="0.4">
      <c r="A20" s="32" t="s">
        <v>11</v>
      </c>
      <c r="B20" s="33"/>
      <c r="C20" s="33"/>
      <c r="D20" s="34"/>
      <c r="E20" s="17">
        <f>AVERAGE(E4:E19)</f>
        <v>13.271875</v>
      </c>
      <c r="F20" s="17">
        <f>AVERAGE(F4:F19)</f>
        <v>7.69625</v>
      </c>
      <c r="G20" s="20"/>
      <c r="H20" s="20"/>
      <c r="I20" s="39">
        <f>AVERAGE(I4:I19)</f>
        <v>1.1318014705882353</v>
      </c>
      <c r="J20"/>
      <c r="K20"/>
    </row>
    <row r="21" spans="1:12" ht="17.399999999999999" x14ac:dyDescent="0.4">
      <c r="A21" s="32" t="s">
        <v>12</v>
      </c>
      <c r="B21" s="33"/>
      <c r="C21" s="33"/>
      <c r="D21" s="34"/>
      <c r="E21" s="17">
        <f>MAX(E4:E19)</f>
        <v>13.33</v>
      </c>
      <c r="F21" s="17">
        <f>MAX(F4:F19)</f>
        <v>9.44</v>
      </c>
      <c r="G21" s="21"/>
      <c r="H21" s="20"/>
      <c r="I21" s="39">
        <f>MAX(I4:I19)</f>
        <v>1.388235294117647</v>
      </c>
      <c r="J21"/>
      <c r="K21"/>
    </row>
    <row r="22" spans="1:12" ht="17.399999999999999" x14ac:dyDescent="0.4">
      <c r="A22" s="32" t="s">
        <v>13</v>
      </c>
      <c r="B22" s="33"/>
      <c r="C22" s="33"/>
      <c r="D22" s="34"/>
      <c r="E22" s="17">
        <f>MIN(E4:E19)</f>
        <v>13.2</v>
      </c>
      <c r="F22" s="17">
        <f>MIN(F4:F19)</f>
        <v>6.56</v>
      </c>
      <c r="G22" s="21"/>
      <c r="H22" s="20"/>
      <c r="I22" s="39">
        <f>MIN(I4:I19)</f>
        <v>0.96470588235294119</v>
      </c>
      <c r="J22"/>
      <c r="K22"/>
    </row>
    <row r="23" spans="1:12" ht="141" customHeight="1" x14ac:dyDescent="0.4">
      <c r="A23" s="18" t="s">
        <v>7</v>
      </c>
      <c r="B23" s="35" t="s">
        <v>61</v>
      </c>
      <c r="C23" s="36"/>
      <c r="D23" s="36"/>
      <c r="E23" s="37"/>
      <c r="F23" s="19"/>
      <c r="G23" s="24"/>
      <c r="H23" s="25"/>
      <c r="I23" s="26"/>
      <c r="J23"/>
      <c r="K23"/>
      <c r="L23"/>
    </row>
    <row r="24" spans="1:12" ht="204.75" customHeight="1" x14ac:dyDescent="0.4">
      <c r="A24" s="19" t="s">
        <v>9</v>
      </c>
      <c r="B24" s="24"/>
      <c r="C24" s="25"/>
      <c r="D24" s="25"/>
      <c r="E24" s="26"/>
      <c r="F24" s="19"/>
      <c r="G24" s="27"/>
      <c r="H24" s="28"/>
      <c r="I24" s="29"/>
      <c r="J24"/>
      <c r="K24"/>
    </row>
    <row r="25" spans="1:12" x14ac:dyDescent="0.4">
      <c r="H25" s="4"/>
    </row>
    <row r="26" spans="1:12" x14ac:dyDescent="0.4">
      <c r="H26" s="4"/>
    </row>
    <row r="27" spans="1:12" x14ac:dyDescent="0.4">
      <c r="H27" s="4"/>
    </row>
    <row r="28" spans="1:12" x14ac:dyDescent="0.4">
      <c r="H28" s="4"/>
    </row>
  </sheetData>
  <autoFilter ref="A3:I19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02143-35E1-480F-9238-C896A79BA297}">
  <sheetPr>
    <pageSetUpPr fitToPage="1"/>
  </sheetPr>
  <dimension ref="A1:L28"/>
  <sheetViews>
    <sheetView topLeftCell="A16" zoomScale="85" zoomScaleNormal="85" workbookViewId="0">
      <selection activeCell="K24" sqref="K24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2" t="s">
        <v>58</v>
      </c>
      <c r="C2" s="7" t="s">
        <v>14</v>
      </c>
      <c r="D2" s="30" t="s">
        <v>62</v>
      </c>
      <c r="E2" s="31"/>
      <c r="F2" s="8" t="s">
        <v>4</v>
      </c>
      <c r="G2" s="9" t="s">
        <v>19</v>
      </c>
      <c r="H2" s="7" t="s">
        <v>5</v>
      </c>
      <c r="I2" s="8">
        <v>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45952</v>
      </c>
      <c r="B4" s="38" t="s">
        <v>47</v>
      </c>
      <c r="C4" s="38" t="s">
        <v>63</v>
      </c>
      <c r="D4" s="10">
        <v>1</v>
      </c>
      <c r="E4" s="5">
        <v>13.22</v>
      </c>
      <c r="F4" s="6">
        <v>6.68</v>
      </c>
      <c r="G4" s="15">
        <v>25</v>
      </c>
      <c r="H4" s="6">
        <v>6.8</v>
      </c>
      <c r="I4" s="16">
        <f>F4/H4</f>
        <v>0.98235294117647054</v>
      </c>
      <c r="J4"/>
      <c r="K4"/>
    </row>
    <row r="5" spans="1:11" ht="17.399999999999999" x14ac:dyDescent="0.4">
      <c r="A5" s="14">
        <v>45952</v>
      </c>
      <c r="B5" s="38" t="s">
        <v>47</v>
      </c>
      <c r="C5" s="38" t="s">
        <v>63</v>
      </c>
      <c r="D5" s="10">
        <v>2</v>
      </c>
      <c r="E5" s="5">
        <v>13.16</v>
      </c>
      <c r="F5" s="6">
        <v>6.74</v>
      </c>
      <c r="G5" s="15">
        <v>25</v>
      </c>
      <c r="H5" s="6">
        <v>6.8</v>
      </c>
      <c r="I5" s="16">
        <f t="shared" ref="I5:I19" si="0">F5/H5</f>
        <v>0.99117647058823533</v>
      </c>
      <c r="J5"/>
      <c r="K5"/>
    </row>
    <row r="6" spans="1:11" ht="17.399999999999999" x14ac:dyDescent="0.4">
      <c r="A6" s="14">
        <v>45952</v>
      </c>
      <c r="B6" s="38" t="s">
        <v>47</v>
      </c>
      <c r="C6" s="38" t="s">
        <v>63</v>
      </c>
      <c r="D6" s="10">
        <v>3</v>
      </c>
      <c r="E6" s="5">
        <v>13.13</v>
      </c>
      <c r="F6" s="6">
        <v>6.9</v>
      </c>
      <c r="G6" s="15">
        <v>25</v>
      </c>
      <c r="H6" s="6">
        <v>6.8</v>
      </c>
      <c r="I6" s="16">
        <f t="shared" si="0"/>
        <v>1.0147058823529413</v>
      </c>
      <c r="J6"/>
      <c r="K6"/>
    </row>
    <row r="7" spans="1:11" ht="17.399999999999999" x14ac:dyDescent="0.4">
      <c r="A7" s="14">
        <v>45952</v>
      </c>
      <c r="B7" s="38" t="s">
        <v>47</v>
      </c>
      <c r="C7" s="38" t="s">
        <v>63</v>
      </c>
      <c r="D7" s="10">
        <v>4</v>
      </c>
      <c r="E7" s="5">
        <v>13.23</v>
      </c>
      <c r="F7" s="6">
        <v>6.56</v>
      </c>
      <c r="G7" s="15">
        <v>25</v>
      </c>
      <c r="H7" s="6">
        <v>6.8</v>
      </c>
      <c r="I7" s="16">
        <f t="shared" si="0"/>
        <v>0.96470588235294119</v>
      </c>
      <c r="J7"/>
      <c r="K7"/>
    </row>
    <row r="8" spans="1:11" ht="17.399999999999999" x14ac:dyDescent="0.4">
      <c r="A8" s="14">
        <v>45952</v>
      </c>
      <c r="B8" s="38" t="s">
        <v>47</v>
      </c>
      <c r="C8" s="38" t="s">
        <v>63</v>
      </c>
      <c r="D8" s="10">
        <v>5</v>
      </c>
      <c r="E8" s="5">
        <v>13.23</v>
      </c>
      <c r="F8" s="6">
        <v>6.54</v>
      </c>
      <c r="G8" s="15">
        <v>25</v>
      </c>
      <c r="H8" s="6">
        <v>6.8</v>
      </c>
      <c r="I8" s="16">
        <f t="shared" si="0"/>
        <v>0.96176470588235297</v>
      </c>
      <c r="J8"/>
      <c r="K8"/>
    </row>
    <row r="9" spans="1:11" ht="17.399999999999999" x14ac:dyDescent="0.4">
      <c r="A9" s="14">
        <v>45952</v>
      </c>
      <c r="B9" s="38" t="s">
        <v>47</v>
      </c>
      <c r="C9" s="38" t="s">
        <v>63</v>
      </c>
      <c r="D9" s="10">
        <v>6</v>
      </c>
      <c r="E9" s="5">
        <v>13.23</v>
      </c>
      <c r="F9" s="6">
        <v>6.57</v>
      </c>
      <c r="G9" s="15">
        <v>25</v>
      </c>
      <c r="H9" s="6">
        <v>6.8</v>
      </c>
      <c r="I9" s="16">
        <f t="shared" si="0"/>
        <v>0.96617647058823541</v>
      </c>
      <c r="J9"/>
      <c r="K9"/>
    </row>
    <row r="10" spans="1:11" ht="17.399999999999999" x14ac:dyDescent="0.4">
      <c r="A10" s="14">
        <v>45952</v>
      </c>
      <c r="B10" s="38" t="s">
        <v>47</v>
      </c>
      <c r="C10" s="38" t="s">
        <v>63</v>
      </c>
      <c r="D10" s="10">
        <v>7</v>
      </c>
      <c r="E10" s="5">
        <v>13.2</v>
      </c>
      <c r="F10" s="6">
        <v>6.78</v>
      </c>
      <c r="G10" s="15">
        <v>25</v>
      </c>
      <c r="H10" s="6">
        <v>6.8</v>
      </c>
      <c r="I10" s="16">
        <f t="shared" si="0"/>
        <v>0.99705882352941178</v>
      </c>
      <c r="J10"/>
      <c r="K10"/>
    </row>
    <row r="11" spans="1:11" ht="17.399999999999999" x14ac:dyDescent="0.4">
      <c r="A11" s="14">
        <v>45952</v>
      </c>
      <c r="B11" s="38" t="s">
        <v>47</v>
      </c>
      <c r="C11" s="38" t="s">
        <v>63</v>
      </c>
      <c r="D11" s="10">
        <v>8</v>
      </c>
      <c r="E11" s="5">
        <v>13.21</v>
      </c>
      <c r="F11" s="6">
        <v>6.33</v>
      </c>
      <c r="G11" s="15">
        <v>25</v>
      </c>
      <c r="H11" s="6">
        <v>6.8</v>
      </c>
      <c r="I11" s="16">
        <f t="shared" si="0"/>
        <v>0.93088235294117649</v>
      </c>
      <c r="J11"/>
      <c r="K11"/>
    </row>
    <row r="12" spans="1:11" ht="17.399999999999999" x14ac:dyDescent="0.4">
      <c r="A12" s="14">
        <v>45952</v>
      </c>
      <c r="B12" s="38" t="s">
        <v>47</v>
      </c>
      <c r="C12" s="38" t="s">
        <v>63</v>
      </c>
      <c r="D12" s="10">
        <v>9</v>
      </c>
      <c r="E12" s="5">
        <v>13.22</v>
      </c>
      <c r="F12" s="6">
        <v>6.85</v>
      </c>
      <c r="G12" s="15">
        <v>25</v>
      </c>
      <c r="H12" s="6">
        <v>6.8</v>
      </c>
      <c r="I12" s="16">
        <f t="shared" si="0"/>
        <v>1.0073529411764706</v>
      </c>
      <c r="J12"/>
      <c r="K12"/>
    </row>
    <row r="13" spans="1:11" ht="17.399999999999999" x14ac:dyDescent="0.4">
      <c r="A13" s="14">
        <v>45952</v>
      </c>
      <c r="B13" s="38" t="s">
        <v>47</v>
      </c>
      <c r="C13" s="38" t="s">
        <v>63</v>
      </c>
      <c r="D13" s="10">
        <v>10</v>
      </c>
      <c r="E13" s="5">
        <v>13.22</v>
      </c>
      <c r="F13" s="6">
        <v>6.3</v>
      </c>
      <c r="G13" s="15">
        <v>25</v>
      </c>
      <c r="H13" s="6">
        <v>6.8</v>
      </c>
      <c r="I13" s="16">
        <f t="shared" si="0"/>
        <v>0.92647058823529416</v>
      </c>
      <c r="J13"/>
      <c r="K13"/>
    </row>
    <row r="14" spans="1:11" ht="17.399999999999999" x14ac:dyDescent="0.4">
      <c r="A14" s="14">
        <v>45952</v>
      </c>
      <c r="B14" s="38" t="s">
        <v>47</v>
      </c>
      <c r="C14" s="38" t="s">
        <v>63</v>
      </c>
      <c r="D14" s="10">
        <v>11</v>
      </c>
      <c r="E14" s="5">
        <v>13.21</v>
      </c>
      <c r="F14" s="6">
        <v>6.46</v>
      </c>
      <c r="G14" s="15">
        <v>25</v>
      </c>
      <c r="H14" s="6">
        <v>6.8</v>
      </c>
      <c r="I14" s="16">
        <f t="shared" si="0"/>
        <v>0.95000000000000007</v>
      </c>
      <c r="J14"/>
      <c r="K14"/>
    </row>
    <row r="15" spans="1:11" ht="17.399999999999999" x14ac:dyDescent="0.4">
      <c r="A15" s="14">
        <v>45952</v>
      </c>
      <c r="B15" s="38" t="s">
        <v>47</v>
      </c>
      <c r="C15" s="38" t="s">
        <v>63</v>
      </c>
      <c r="D15" s="10">
        <v>12</v>
      </c>
      <c r="E15" s="5">
        <v>13.25</v>
      </c>
      <c r="F15" s="6">
        <v>6.48</v>
      </c>
      <c r="G15" s="15">
        <v>25</v>
      </c>
      <c r="H15" s="6">
        <v>6.8</v>
      </c>
      <c r="I15" s="16">
        <f t="shared" si="0"/>
        <v>0.95294117647058829</v>
      </c>
      <c r="J15"/>
      <c r="K15"/>
    </row>
    <row r="16" spans="1:11" ht="17.399999999999999" x14ac:dyDescent="0.4">
      <c r="A16" s="14">
        <v>45952</v>
      </c>
      <c r="B16" s="38" t="s">
        <v>47</v>
      </c>
      <c r="C16" s="38" t="s">
        <v>63</v>
      </c>
      <c r="D16" s="10">
        <v>13</v>
      </c>
      <c r="E16" s="5">
        <v>13.24</v>
      </c>
      <c r="F16" s="6">
        <v>7.02</v>
      </c>
      <c r="G16" s="15">
        <v>25</v>
      </c>
      <c r="H16" s="6">
        <v>6.8</v>
      </c>
      <c r="I16" s="16">
        <f t="shared" si="0"/>
        <v>1.0323529411764705</v>
      </c>
      <c r="J16"/>
      <c r="K16"/>
    </row>
    <row r="17" spans="1:12" ht="17.399999999999999" x14ac:dyDescent="0.4">
      <c r="A17" s="14">
        <v>45952</v>
      </c>
      <c r="B17" s="38" t="s">
        <v>47</v>
      </c>
      <c r="C17" s="38" t="s">
        <v>63</v>
      </c>
      <c r="D17" s="10">
        <v>14</v>
      </c>
      <c r="E17" s="5">
        <v>13.23</v>
      </c>
      <c r="F17" s="6">
        <v>6.4</v>
      </c>
      <c r="G17" s="15">
        <v>25</v>
      </c>
      <c r="H17" s="6">
        <v>6.8</v>
      </c>
      <c r="I17" s="16">
        <f t="shared" si="0"/>
        <v>0.94117647058823539</v>
      </c>
      <c r="J17"/>
      <c r="K17"/>
    </row>
    <row r="18" spans="1:12" ht="17.399999999999999" x14ac:dyDescent="0.4">
      <c r="A18" s="14">
        <v>45952</v>
      </c>
      <c r="B18" s="38" t="s">
        <v>47</v>
      </c>
      <c r="C18" s="38" t="s">
        <v>63</v>
      </c>
      <c r="D18" s="10">
        <v>15</v>
      </c>
      <c r="E18" s="5">
        <v>13.16</v>
      </c>
      <c r="F18" s="6">
        <v>6.43</v>
      </c>
      <c r="G18" s="15">
        <v>25</v>
      </c>
      <c r="H18" s="6">
        <v>6.8</v>
      </c>
      <c r="I18" s="16">
        <f t="shared" si="0"/>
        <v>0.94558823529411762</v>
      </c>
      <c r="J18"/>
      <c r="K18"/>
    </row>
    <row r="19" spans="1:12" ht="17.399999999999999" x14ac:dyDescent="0.4">
      <c r="A19" s="14">
        <v>45952</v>
      </c>
      <c r="B19" s="38" t="s">
        <v>47</v>
      </c>
      <c r="C19" s="38" t="s">
        <v>63</v>
      </c>
      <c r="D19" s="10">
        <v>16</v>
      </c>
      <c r="E19" s="5">
        <v>13.26</v>
      </c>
      <c r="F19" s="6">
        <v>6.75</v>
      </c>
      <c r="G19" s="15">
        <v>25</v>
      </c>
      <c r="H19" s="6">
        <v>6.8</v>
      </c>
      <c r="I19" s="16">
        <f t="shared" si="0"/>
        <v>0.99264705882352944</v>
      </c>
      <c r="J19"/>
      <c r="K19"/>
    </row>
    <row r="20" spans="1:12" ht="17.399999999999999" x14ac:dyDescent="0.4">
      <c r="A20" s="32" t="s">
        <v>11</v>
      </c>
      <c r="B20" s="33"/>
      <c r="C20" s="33"/>
      <c r="D20" s="34"/>
      <c r="E20" s="17">
        <f>AVERAGE(E4:E19)</f>
        <v>13.2125</v>
      </c>
      <c r="F20" s="17">
        <f>AVERAGE(F4:F19)</f>
        <v>6.6118749999999995</v>
      </c>
      <c r="G20" s="20"/>
      <c r="H20" s="20"/>
      <c r="I20" s="39">
        <f>AVERAGE(I4:I19)</f>
        <v>0.97233455882352926</v>
      </c>
      <c r="J20"/>
      <c r="K20"/>
    </row>
    <row r="21" spans="1:12" ht="17.399999999999999" x14ac:dyDescent="0.4">
      <c r="A21" s="32" t="s">
        <v>12</v>
      </c>
      <c r="B21" s="33"/>
      <c r="C21" s="33"/>
      <c r="D21" s="34"/>
      <c r="E21" s="17">
        <f>MAX(E4:E19)</f>
        <v>13.26</v>
      </c>
      <c r="F21" s="17">
        <f>MAX(F4:F19)</f>
        <v>7.02</v>
      </c>
      <c r="G21" s="21"/>
      <c r="H21" s="20"/>
      <c r="I21" s="39">
        <f>MAX(I4:I19)</f>
        <v>1.0323529411764705</v>
      </c>
      <c r="J21"/>
      <c r="K21"/>
    </row>
    <row r="22" spans="1:12" ht="17.399999999999999" x14ac:dyDescent="0.4">
      <c r="A22" s="32" t="s">
        <v>13</v>
      </c>
      <c r="B22" s="33"/>
      <c r="C22" s="33"/>
      <c r="D22" s="34"/>
      <c r="E22" s="17">
        <f>MIN(E4:E19)</f>
        <v>13.13</v>
      </c>
      <c r="F22" s="17">
        <f>MIN(F4:F19)</f>
        <v>6.3</v>
      </c>
      <c r="G22" s="21"/>
      <c r="H22" s="20"/>
      <c r="I22" s="39">
        <f>MIN(I4:I19)</f>
        <v>0.92647058823529416</v>
      </c>
      <c r="J22"/>
      <c r="K22"/>
    </row>
    <row r="23" spans="1:12" ht="141" customHeight="1" x14ac:dyDescent="0.4">
      <c r="A23" s="18" t="s">
        <v>7</v>
      </c>
      <c r="B23" s="35" t="s">
        <v>64</v>
      </c>
      <c r="C23" s="36"/>
      <c r="D23" s="36"/>
      <c r="E23" s="37"/>
      <c r="F23" s="19"/>
      <c r="G23" s="24"/>
      <c r="H23" s="25"/>
      <c r="I23" s="26"/>
      <c r="J23"/>
      <c r="K23"/>
      <c r="L23"/>
    </row>
    <row r="24" spans="1:12" ht="204.75" customHeight="1" x14ac:dyDescent="0.4">
      <c r="A24" s="19" t="s">
        <v>9</v>
      </c>
      <c r="B24" s="24"/>
      <c r="C24" s="25"/>
      <c r="D24" s="25"/>
      <c r="E24" s="26"/>
      <c r="F24" s="19"/>
      <c r="G24" s="27"/>
      <c r="H24" s="28"/>
      <c r="I24" s="29"/>
      <c r="J24"/>
      <c r="K24"/>
    </row>
    <row r="25" spans="1:12" x14ac:dyDescent="0.4">
      <c r="H25" s="4"/>
    </row>
    <row r="26" spans="1:12" x14ac:dyDescent="0.4">
      <c r="H26" s="4"/>
    </row>
    <row r="27" spans="1:12" x14ac:dyDescent="0.4">
      <c r="H27" s="4"/>
    </row>
    <row r="28" spans="1:12" x14ac:dyDescent="0.4">
      <c r="H28" s="4"/>
    </row>
  </sheetData>
  <autoFilter ref="A3:I19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1"/>
  <sheetViews>
    <sheetView tabSelected="1" topLeftCell="A4" zoomScale="85" zoomScaleNormal="85" workbookViewId="0">
      <selection activeCell="B6" sqref="B6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5.69921875" style="1" customWidth="1"/>
    <col min="11" max="16384" width="9" style="1"/>
  </cols>
  <sheetData>
    <row r="1" spans="1:12" ht="18" thickBot="1" x14ac:dyDescent="0.45">
      <c r="J1"/>
    </row>
    <row r="2" spans="1:12" ht="54" customHeight="1" thickBot="1" x14ac:dyDescent="0.45">
      <c r="A2" s="7" t="s">
        <v>0</v>
      </c>
      <c r="B2" s="22" t="s">
        <v>52</v>
      </c>
      <c r="C2" s="7" t="s">
        <v>14</v>
      </c>
      <c r="D2" s="30" t="s">
        <v>22</v>
      </c>
      <c r="E2" s="31"/>
      <c r="F2" s="8" t="s">
        <v>4</v>
      </c>
      <c r="G2" s="9" t="s">
        <v>19</v>
      </c>
      <c r="H2" s="7" t="s">
        <v>5</v>
      </c>
      <c r="I2" s="8">
        <v>9</v>
      </c>
      <c r="J2" s="8" t="s">
        <v>20</v>
      </c>
      <c r="K2"/>
    </row>
    <row r="3" spans="1:12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2" ht="17.399999999999999" x14ac:dyDescent="0.4">
      <c r="A4" s="14">
        <v>45952</v>
      </c>
      <c r="B4" s="23" t="s">
        <v>47</v>
      </c>
      <c r="C4" s="23" t="s">
        <v>48</v>
      </c>
      <c r="D4" s="10">
        <v>1</v>
      </c>
      <c r="E4" s="5">
        <v>13.16</v>
      </c>
      <c r="F4" s="6">
        <v>8.9600000000000009</v>
      </c>
      <c r="G4" s="15">
        <v>24</v>
      </c>
      <c r="H4" s="6">
        <v>8</v>
      </c>
      <c r="I4" s="16">
        <f>F4/H4</f>
        <v>1.1200000000000001</v>
      </c>
      <c r="J4" s="16" t="s">
        <v>46</v>
      </c>
      <c r="K4"/>
    </row>
    <row r="5" spans="1:12" ht="17.399999999999999" x14ac:dyDescent="0.4">
      <c r="A5" s="14">
        <v>45952</v>
      </c>
      <c r="B5" s="23" t="s">
        <v>47</v>
      </c>
      <c r="C5" s="23" t="s">
        <v>48</v>
      </c>
      <c r="D5" s="10">
        <v>2</v>
      </c>
      <c r="E5" s="5">
        <v>13.11</v>
      </c>
      <c r="F5" s="6">
        <v>8.9499999999999993</v>
      </c>
      <c r="G5" s="15">
        <v>24</v>
      </c>
      <c r="H5" s="6">
        <v>8</v>
      </c>
      <c r="I5" s="16">
        <f t="shared" ref="I5:I12" si="0">F5/H5</f>
        <v>1.1187499999999999</v>
      </c>
      <c r="J5" s="16" t="s">
        <v>46</v>
      </c>
      <c r="K5"/>
    </row>
    <row r="6" spans="1:12" ht="17.399999999999999" x14ac:dyDescent="0.4">
      <c r="A6" s="14">
        <v>45952</v>
      </c>
      <c r="B6" s="23" t="s">
        <v>47</v>
      </c>
      <c r="C6" s="23" t="s">
        <v>48</v>
      </c>
      <c r="D6" s="10">
        <v>3</v>
      </c>
      <c r="E6" s="5">
        <v>13.17</v>
      </c>
      <c r="F6" s="6">
        <v>9.01</v>
      </c>
      <c r="G6" s="15">
        <v>24</v>
      </c>
      <c r="H6" s="6">
        <v>8</v>
      </c>
      <c r="I6" s="16">
        <f t="shared" si="0"/>
        <v>1.12625</v>
      </c>
      <c r="J6" s="16" t="s">
        <v>46</v>
      </c>
      <c r="K6"/>
    </row>
    <row r="7" spans="1:12" ht="17.399999999999999" x14ac:dyDescent="0.4">
      <c r="A7" s="14">
        <v>45952</v>
      </c>
      <c r="B7" s="23" t="s">
        <v>47</v>
      </c>
      <c r="C7" s="23" t="s">
        <v>48</v>
      </c>
      <c r="D7" s="10">
        <v>4</v>
      </c>
      <c r="E7" s="5">
        <v>13.16</v>
      </c>
      <c r="F7" s="6">
        <v>9.2200000000000006</v>
      </c>
      <c r="G7" s="15">
        <v>24</v>
      </c>
      <c r="H7" s="6">
        <v>8</v>
      </c>
      <c r="I7" s="16">
        <f t="shared" si="0"/>
        <v>1.1525000000000001</v>
      </c>
      <c r="J7" s="16" t="s">
        <v>46</v>
      </c>
      <c r="K7"/>
    </row>
    <row r="8" spans="1:12" ht="17.399999999999999" x14ac:dyDescent="0.4">
      <c r="A8" s="14">
        <v>45952</v>
      </c>
      <c r="B8" s="23" t="s">
        <v>47</v>
      </c>
      <c r="C8" s="23" t="s">
        <v>48</v>
      </c>
      <c r="D8" s="10">
        <v>5</v>
      </c>
      <c r="E8" s="5">
        <v>13.11</v>
      </c>
      <c r="F8" s="6">
        <v>8.8699999999999992</v>
      </c>
      <c r="G8" s="15">
        <v>24</v>
      </c>
      <c r="H8" s="6">
        <v>8</v>
      </c>
      <c r="I8" s="16">
        <f t="shared" si="0"/>
        <v>1.1087499999999999</v>
      </c>
      <c r="J8" s="16" t="s">
        <v>46</v>
      </c>
      <c r="K8"/>
    </row>
    <row r="9" spans="1:12" ht="17.399999999999999" x14ac:dyDescent="0.4">
      <c r="A9" s="14">
        <v>45952</v>
      </c>
      <c r="B9" s="23" t="s">
        <v>47</v>
      </c>
      <c r="C9" s="23" t="s">
        <v>48</v>
      </c>
      <c r="D9" s="10">
        <v>6</v>
      </c>
      <c r="E9" s="5">
        <v>13.11</v>
      </c>
      <c r="F9" s="6">
        <v>8.9499999999999993</v>
      </c>
      <c r="G9" s="15">
        <v>24</v>
      </c>
      <c r="H9" s="6">
        <v>8</v>
      </c>
      <c r="I9" s="16">
        <f t="shared" si="0"/>
        <v>1.1187499999999999</v>
      </c>
      <c r="J9" s="16" t="s">
        <v>46</v>
      </c>
      <c r="K9"/>
    </row>
    <row r="10" spans="1:12" ht="17.399999999999999" x14ac:dyDescent="0.4">
      <c r="A10" s="14">
        <v>45952</v>
      </c>
      <c r="B10" s="23" t="s">
        <v>47</v>
      </c>
      <c r="C10" s="23" t="s">
        <v>48</v>
      </c>
      <c r="D10" s="10">
        <v>7</v>
      </c>
      <c r="E10" s="5">
        <v>13.23</v>
      </c>
      <c r="F10" s="6">
        <v>9.35</v>
      </c>
      <c r="G10" s="15">
        <v>24</v>
      </c>
      <c r="H10" s="6">
        <v>8</v>
      </c>
      <c r="I10" s="16">
        <f t="shared" si="0"/>
        <v>1.16875</v>
      </c>
      <c r="J10" s="16" t="s">
        <v>46</v>
      </c>
      <c r="K10"/>
    </row>
    <row r="11" spans="1:12" ht="17.399999999999999" x14ac:dyDescent="0.4">
      <c r="A11" s="14">
        <v>45952</v>
      </c>
      <c r="B11" s="23" t="s">
        <v>47</v>
      </c>
      <c r="C11" s="23" t="s">
        <v>48</v>
      </c>
      <c r="D11" s="10">
        <v>8</v>
      </c>
      <c r="E11" s="5">
        <v>13.21</v>
      </c>
      <c r="F11" s="6">
        <v>8.5</v>
      </c>
      <c r="G11" s="15">
        <v>24</v>
      </c>
      <c r="H11" s="6">
        <v>8</v>
      </c>
      <c r="I11" s="16">
        <f t="shared" si="0"/>
        <v>1.0625</v>
      </c>
      <c r="J11" s="16" t="s">
        <v>46</v>
      </c>
      <c r="K11"/>
    </row>
    <row r="12" spans="1:12" ht="17.399999999999999" x14ac:dyDescent="0.4">
      <c r="A12" s="14">
        <v>45952</v>
      </c>
      <c r="B12" s="23" t="s">
        <v>47</v>
      </c>
      <c r="C12" s="23" t="s">
        <v>48</v>
      </c>
      <c r="D12" s="10">
        <v>9</v>
      </c>
      <c r="E12" s="5">
        <v>13.23</v>
      </c>
      <c r="F12" s="6">
        <v>8.2899999999999991</v>
      </c>
      <c r="G12" s="15">
        <v>24</v>
      </c>
      <c r="H12" s="6">
        <v>8</v>
      </c>
      <c r="I12" s="16">
        <f t="shared" si="0"/>
        <v>1.0362499999999999</v>
      </c>
      <c r="J12" s="16" t="s">
        <v>46</v>
      </c>
      <c r="K12"/>
    </row>
    <row r="13" spans="1:12" ht="17.399999999999999" x14ac:dyDescent="0.4">
      <c r="A13" s="32" t="s">
        <v>11</v>
      </c>
      <c r="B13" s="33"/>
      <c r="C13" s="33"/>
      <c r="D13" s="34"/>
      <c r="E13" s="17">
        <f>AVERAGE(E4:E12)</f>
        <v>13.165555555555555</v>
      </c>
      <c r="F13" s="17">
        <f>AVERAGE(F4:F12)</f>
        <v>8.8999999999999986</v>
      </c>
      <c r="G13" s="20"/>
      <c r="H13" s="20"/>
      <c r="I13" s="17">
        <f>AVERAGE(I4:I12)</f>
        <v>1.1124999999999998</v>
      </c>
      <c r="J13" s="16"/>
      <c r="K13"/>
    </row>
    <row r="14" spans="1:12" ht="17.399999999999999" x14ac:dyDescent="0.4">
      <c r="A14" s="32" t="s">
        <v>12</v>
      </c>
      <c r="B14" s="33"/>
      <c r="C14" s="33"/>
      <c r="D14" s="34"/>
      <c r="E14" s="17">
        <f>MAX(E4:E12)</f>
        <v>13.23</v>
      </c>
      <c r="F14" s="17">
        <f>MAX(F4:F12)</f>
        <v>9.35</v>
      </c>
      <c r="G14" s="21"/>
      <c r="H14" s="20"/>
      <c r="I14" s="17">
        <f>MAX(I4:I12)</f>
        <v>1.16875</v>
      </c>
      <c r="J14" s="16"/>
      <c r="K14"/>
    </row>
    <row r="15" spans="1:12" ht="17.399999999999999" x14ac:dyDescent="0.4">
      <c r="A15" s="32" t="s">
        <v>13</v>
      </c>
      <c r="B15" s="33"/>
      <c r="C15" s="33"/>
      <c r="D15" s="34"/>
      <c r="E15" s="17">
        <f>MIN(E4:E12)</f>
        <v>13.11</v>
      </c>
      <c r="F15" s="17">
        <f>MIN(F4:F12)</f>
        <v>8.2899999999999991</v>
      </c>
      <c r="G15" s="21"/>
      <c r="H15" s="20"/>
      <c r="I15" s="17">
        <f>MIN(I4:I12)</f>
        <v>1.0362499999999999</v>
      </c>
      <c r="J15" s="16"/>
      <c r="K15"/>
    </row>
    <row r="16" spans="1:12" ht="141" customHeight="1" x14ac:dyDescent="0.4">
      <c r="A16" s="18" t="s">
        <v>7</v>
      </c>
      <c r="B16" s="35" t="s">
        <v>21</v>
      </c>
      <c r="C16" s="36"/>
      <c r="D16" s="36"/>
      <c r="E16" s="37"/>
      <c r="F16" s="19" t="s">
        <v>8</v>
      </c>
      <c r="G16" s="24"/>
      <c r="H16" s="25"/>
      <c r="I16" s="26"/>
      <c r="K16"/>
      <c r="L16"/>
    </row>
    <row r="17" spans="1:11" ht="204.75" customHeight="1" x14ac:dyDescent="0.4">
      <c r="A17" s="19" t="s">
        <v>9</v>
      </c>
      <c r="B17" s="24"/>
      <c r="C17" s="25"/>
      <c r="D17" s="25"/>
      <c r="E17" s="26"/>
      <c r="F17" s="19"/>
      <c r="G17" s="27"/>
      <c r="H17" s="28"/>
      <c r="I17" s="29"/>
      <c r="K17"/>
    </row>
    <row r="18" spans="1:11" x14ac:dyDescent="0.4">
      <c r="H18" s="4"/>
    </row>
    <row r="19" spans="1:11" x14ac:dyDescent="0.4">
      <c r="H19" s="4"/>
    </row>
    <row r="20" spans="1:11" x14ac:dyDescent="0.4">
      <c r="H20" s="4"/>
    </row>
    <row r="21" spans="1:11" x14ac:dyDescent="0.4">
      <c r="H21" s="4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UPS 1</vt:lpstr>
      <vt:lpstr>UPS2</vt:lpstr>
      <vt:lpstr>2층 UPS1</vt:lpstr>
      <vt:lpstr>2층 UPS 2</vt:lpstr>
      <vt:lpstr>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2025-10-22T07:50:19Z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