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 activeTab="1"/>
  </bookViews>
  <sheets>
    <sheet name="논현_2층 BATT 1" sheetId="23" r:id="rId1"/>
    <sheet name="논현_2층 BATT 4" sheetId="22" r:id="rId2"/>
  </sheets>
  <definedNames>
    <definedName name="_xlnm._FilterDatabase" localSheetId="0" hidden="1">'논현_2층 BATT 1'!$A$10:$E$35</definedName>
    <definedName name="_xlnm._FilterDatabase" localSheetId="1" hidden="1">'논현_2층 BATT 4'!$A$10:$E$35</definedName>
  </definedNames>
  <calcPr calcId="162913"/>
</workbook>
</file>

<file path=xl/calcChain.xml><?xml version="1.0" encoding="utf-8"?>
<calcChain xmlns="http://schemas.openxmlformats.org/spreadsheetml/2006/main">
  <c r="D5" i="22" l="1"/>
  <c r="C35" i="22"/>
  <c r="D8" i="22" s="1"/>
  <c r="B35" i="22"/>
  <c r="D5" i="23"/>
  <c r="C35" i="23"/>
  <c r="D8" i="23" s="1"/>
  <c r="B35" i="23"/>
  <c r="D11" i="23" l="1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D11" i="22"/>
  <c r="D35" i="22" s="1"/>
  <c r="D35" i="23" l="1"/>
</calcChain>
</file>

<file path=xl/sharedStrings.xml><?xml version="1.0" encoding="utf-8"?>
<sst xmlns="http://schemas.openxmlformats.org/spreadsheetml/2006/main" count="67" uniqueCount="56">
  <si>
    <t>셀</t>
  </si>
  <si>
    <t>전압(V)</t>
  </si>
  <si>
    <t>내부저항(mΩ)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</si>
  <si>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</si>
  <si>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</si>
  <si>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축전지 측정 DATA</t>
    <phoneticPr fontId="21" type="noConversion"/>
  </si>
  <si>
    <t>크랙여부</t>
    <phoneticPr fontId="19" type="noConversion"/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</si>
  <si>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</si>
  <si>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</si>
  <si>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</si>
  <si>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</si>
  <si>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</si>
  <si>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</si>
  <si>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</si>
  <si>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DC(A)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</si>
  <si>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</si>
  <si>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</si>
  <si>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</si>
  <si>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>2020-06-02</t>
    <phoneticPr fontId="19" type="noConversion"/>
  </si>
  <si>
    <t>크랙</t>
    <phoneticPr fontId="19" type="noConversion"/>
  </si>
  <si>
    <t>크랙</t>
    <phoneticPr fontId="19" type="noConversion"/>
  </si>
  <si>
    <t>크랙</t>
    <phoneticPr fontId="19" type="noConversion"/>
  </si>
  <si>
    <t>크랙</t>
    <phoneticPr fontId="19" type="noConversion"/>
  </si>
  <si>
    <t>크랙</t>
    <phoneticPr fontId="19" type="noConversion"/>
  </si>
  <si>
    <t>축전지 측정 DATA</t>
    <phoneticPr fontId="21" type="noConversion"/>
  </si>
  <si>
    <t>1. 기본정보</t>
    <phoneticPr fontId="21" type="noConversion"/>
  </si>
  <si>
    <t>점검일</t>
    <phoneticPr fontId="19" type="noConversion"/>
  </si>
  <si>
    <t>업체명</t>
    <phoneticPr fontId="19" type="noConversion"/>
  </si>
  <si>
    <t>용도,장소</t>
    <phoneticPr fontId="19" type="noConversion"/>
  </si>
  <si>
    <t>제품명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</si>
  <si>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</si>
  <si>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</si>
  <si>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</si>
  <si>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>2020-04-20</t>
    <phoneticPr fontId="19" type="noConversion"/>
  </si>
  <si>
    <t xml:space="preserve">2. 셀별 데이터 </t>
    <phoneticPr fontId="21" type="noConversion"/>
  </si>
  <si>
    <t>내부저항(mΩ)</t>
    <phoneticPr fontId="19" type="noConversion"/>
  </si>
  <si>
    <t>비고</t>
    <phoneticPr fontId="19" type="noConversion"/>
  </si>
  <si>
    <t>크랙여부</t>
    <phoneticPr fontId="19" type="noConversion"/>
  </si>
  <si>
    <t>크랙</t>
    <phoneticPr fontId="19" type="noConversion"/>
  </si>
  <si>
    <t>VGS2400</t>
    <phoneticPr fontId="19" type="noConversion"/>
  </si>
  <si>
    <t>2026-05-06</t>
    <phoneticPr fontId="19" type="noConversion"/>
  </si>
  <si>
    <t>U0056471</t>
    <phoneticPr fontId="19" type="noConversion"/>
  </si>
  <si>
    <t>점검형태</t>
    <phoneticPr fontId="19" type="noConversion"/>
  </si>
  <si>
    <t>BS</t>
    <phoneticPr fontId="19" type="noConversion"/>
  </si>
  <si>
    <t>BATT 1</t>
    <phoneticPr fontId="19" type="noConversion"/>
  </si>
  <si>
    <t>평균</t>
  </si>
  <si>
    <t>내부저항(mΩ) 평균치</t>
    <phoneticPr fontId="19" type="noConversion"/>
  </si>
  <si>
    <t>내부저항(mΩ) 평균치</t>
    <phoneticPr fontId="19" type="noConversion"/>
  </si>
  <si>
    <t>GYB200600023</t>
    <phoneticPr fontId="19" type="noConversion"/>
  </si>
  <si>
    <t>점검형태</t>
    <phoneticPr fontId="19" type="noConversion"/>
  </si>
  <si>
    <t>BS</t>
    <phoneticPr fontId="19" type="noConversion"/>
  </si>
  <si>
    <t>2026-05-06</t>
    <phoneticPr fontId="19" type="noConversion"/>
  </si>
  <si>
    <t>BATT 4</t>
    <phoneticPr fontId="19" type="noConversion"/>
  </si>
  <si>
    <t>VGS2000</t>
    <phoneticPr fontId="19" type="noConversion"/>
  </si>
  <si>
    <t>논현국사</t>
    <phoneticPr fontId="19" type="noConversion"/>
  </si>
  <si>
    <t>논현국사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</si>
</sst>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00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178" fontId="26" fillId="0" borderId="0" xfId="0" applyNumberFormat="1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/>
    </xf>
    <xf numFmtId="0" fontId="27" fillId="35" borderId="10" xfId="0" applyFont="1" applyFill="1" applyBorder="1" applyAlignment="1">
      <alignment horizontal="center" vertical="center"/>
    </xf>
    <xf numFmtId="9" fontId="27" fillId="35" borderId="10" xfId="0" applyNumberFormat="1" applyFont="1" applyFill="1" applyBorder="1" applyAlignment="1">
      <alignment horizontal="center" vertical="center"/>
    </xf>
    <xf numFmtId="178" fontId="27" fillId="35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G15" sqref="G15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7.296875" customWidth="1"/>
    <col min="5" max="5" width="11.5" customWidth="1"/>
  </cols>
  <sheetData>
    <row r="1" spans="1:10" s="3" customFormat="1" ht="30" customHeight="1">
      <c r="A1" s="31" t="s">
        <v>24</v>
      </c>
      <c r="B1" s="32"/>
      <c r="C1" s="32"/>
      <c r="D1" s="32"/>
    </row>
    <row r="2" spans="1:10" s="5" customFormat="1" ht="24" customHeight="1">
      <c r="A2" s="9" t="s">
        <v>25</v>
      </c>
      <c r="B2" s="4" t="s">
        <v>41</v>
      </c>
      <c r="C2" s="4"/>
      <c r="D2" s="4"/>
      <c r="E2" s="6"/>
    </row>
    <row r="3" spans="1:10" s="11" customFormat="1" ht="21.75" customHeight="1">
      <c r="A3" s="20" t="s">
        <v>26</v>
      </c>
      <c r="B3" s="27" t="s">
        <v>40</v>
      </c>
      <c r="C3" s="27" t="s">
        <v>42</v>
      </c>
      <c r="D3" s="20" t="s">
        <v>43</v>
      </c>
    </row>
    <row r="4" spans="1:10" s="11" customFormat="1" ht="21.75" customHeight="1">
      <c r="A4" s="20" t="s">
        <v>27</v>
      </c>
      <c r="B4" s="27" t="s">
        <v>55</v>
      </c>
      <c r="C4" s="27" t="s">
        <v>10</v>
      </c>
      <c r="D4" s="26">
        <v>26</v>
      </c>
    </row>
    <row r="5" spans="1:10" s="11" customFormat="1" ht="21.75" customHeight="1">
      <c r="A5" s="20" t="s">
        <v>28</v>
      </c>
      <c r="B5" s="27" t="s">
        <v>44</v>
      </c>
      <c r="C5" s="27" t="s">
        <v>12</v>
      </c>
      <c r="D5" s="26">
        <f>SUM(B11:B34)</f>
        <v>53.519999999999975</v>
      </c>
    </row>
    <row r="6" spans="1:10" s="11" customFormat="1" ht="21.75" customHeight="1">
      <c r="A6" s="20" t="s">
        <v>29</v>
      </c>
      <c r="B6" s="27" t="s">
        <v>39</v>
      </c>
      <c r="C6" s="27" t="s">
        <v>14</v>
      </c>
      <c r="D6" s="26">
        <v>0</v>
      </c>
    </row>
    <row r="7" spans="1:10" s="11" customFormat="1" ht="21.75" customHeight="1">
      <c r="A7" s="20" t="s">
        <v>30</v>
      </c>
      <c r="B7" s="26">
        <v>24</v>
      </c>
      <c r="C7" s="27" t="s">
        <v>31</v>
      </c>
      <c r="D7" s="26">
        <v>0</v>
      </c>
    </row>
    <row r="8" spans="1:10" s="11" customFormat="1" ht="21.75" customHeight="1">
      <c r="A8" s="33" t="s">
        <v>32</v>
      </c>
      <c r="B8" s="27" t="s">
        <v>33</v>
      </c>
      <c r="C8" s="27" t="s">
        <v>46</v>
      </c>
      <c r="D8" s="28">
        <f>C35</f>
        <v>0.65750000000000008</v>
      </c>
      <c r="E8" s="17"/>
      <c r="F8" s="17"/>
      <c r="G8" s="17"/>
    </row>
    <row r="9" spans="1:10" s="3" customFormat="1" ht="24.75" customHeight="1">
      <c r="A9" s="9" t="s">
        <v>34</v>
      </c>
      <c r="B9" s="7"/>
      <c r="C9" s="8"/>
      <c r="D9" s="8"/>
    </row>
    <row r="10" spans="1:10" s="17" customFormat="1" ht="19.5" customHeight="1">
      <c r="A10" s="13" t="s">
        <v>0</v>
      </c>
      <c r="B10" s="14" t="s">
        <v>1</v>
      </c>
      <c r="C10" s="15" t="s">
        <v>35</v>
      </c>
      <c r="D10" s="16" t="s">
        <v>36</v>
      </c>
      <c r="E10" s="20" t="s">
        <v>37</v>
      </c>
    </row>
    <row r="11" spans="1:10" s="18" customFormat="1" ht="19.5" customHeight="1">
      <c r="A11" s="23">
        <v>1</v>
      </c>
      <c r="B11" s="24">
        <v>2.23</v>
      </c>
      <c r="C11" s="24">
        <v>0.63</v>
      </c>
      <c r="D11" s="29">
        <f>C11/D$8</f>
        <v>0.95817490494296564</v>
      </c>
      <c r="E11" s="24" t="s">
        <v>19</v>
      </c>
    </row>
    <row r="12" spans="1:10" s="18" customFormat="1" ht="19.5" customHeight="1">
      <c r="A12" s="21">
        <v>2</v>
      </c>
      <c r="B12" s="20">
        <v>2.23</v>
      </c>
      <c r="C12" s="20">
        <v>0.59</v>
      </c>
      <c r="D12" s="19">
        <f>C12/D$8</f>
        <v>0.89733840304182488</v>
      </c>
      <c r="E12" s="22"/>
    </row>
    <row r="13" spans="1:10" s="18" customFormat="1" ht="19.5" customHeight="1">
      <c r="A13" s="21">
        <v>3</v>
      </c>
      <c r="B13" s="20">
        <v>2.23</v>
      </c>
      <c r="C13" s="20">
        <v>0.63</v>
      </c>
      <c r="D13" s="19">
        <f t="shared" ref="D13:D34" si="0">C13/D$8</f>
        <v>0.95817490494296564</v>
      </c>
      <c r="E13" s="22"/>
    </row>
    <row r="14" spans="1:10" s="18" customFormat="1" ht="19.5" customHeight="1">
      <c r="A14" s="23">
        <v>4</v>
      </c>
      <c r="B14" s="24">
        <v>2.23</v>
      </c>
      <c r="C14" s="24">
        <v>0.69</v>
      </c>
      <c r="D14" s="29">
        <f t="shared" si="0"/>
        <v>1.0494296577946767</v>
      </c>
      <c r="E14" s="24" t="s">
        <v>38</v>
      </c>
      <c r="J14" s="30"/>
    </row>
    <row r="15" spans="1:10" s="18" customFormat="1" ht="19.5" customHeight="1">
      <c r="A15" s="21">
        <v>5</v>
      </c>
      <c r="B15" s="20">
        <v>2.23</v>
      </c>
      <c r="C15" s="20">
        <v>0.72</v>
      </c>
      <c r="D15" s="19">
        <f t="shared" si="0"/>
        <v>1.0950570342205321</v>
      </c>
      <c r="E15" s="22"/>
    </row>
    <row r="16" spans="1:10" s="18" customFormat="1" ht="19.5" customHeight="1">
      <c r="A16" s="21">
        <v>6</v>
      </c>
      <c r="B16" s="20">
        <v>2.23</v>
      </c>
      <c r="C16" s="20">
        <v>0.68</v>
      </c>
      <c r="D16" s="19">
        <f t="shared" si="0"/>
        <v>1.0342205323193916</v>
      </c>
      <c r="E16" s="22"/>
    </row>
    <row r="17" spans="1:5" s="18" customFormat="1" ht="19.5" customHeight="1">
      <c r="A17" s="21">
        <v>7</v>
      </c>
      <c r="B17" s="20">
        <v>2.23</v>
      </c>
      <c r="C17" s="20">
        <v>0.62</v>
      </c>
      <c r="D17" s="19">
        <f t="shared" si="0"/>
        <v>0.94296577946768045</v>
      </c>
      <c r="E17" s="22"/>
    </row>
    <row r="18" spans="1:5" s="18" customFormat="1" ht="19.5" customHeight="1">
      <c r="A18" s="21">
        <v>8</v>
      </c>
      <c r="B18" s="20">
        <v>2.23</v>
      </c>
      <c r="C18" s="20">
        <v>0.64</v>
      </c>
      <c r="D18" s="19">
        <f t="shared" si="0"/>
        <v>0.97338403041825083</v>
      </c>
      <c r="E18" s="22"/>
    </row>
    <row r="19" spans="1:5" s="18" customFormat="1" ht="19.5" customHeight="1">
      <c r="A19" s="23">
        <v>9</v>
      </c>
      <c r="B19" s="24">
        <v>2.2200000000000002</v>
      </c>
      <c r="C19" s="24">
        <v>0.7</v>
      </c>
      <c r="D19" s="29">
        <f t="shared" si="0"/>
        <v>1.0646387832699618</v>
      </c>
      <c r="E19" s="24" t="s">
        <v>38</v>
      </c>
    </row>
    <row r="20" spans="1:5" s="18" customFormat="1" ht="19.5" customHeight="1">
      <c r="A20" s="23">
        <v>10</v>
      </c>
      <c r="B20" s="24">
        <v>2.23</v>
      </c>
      <c r="C20" s="24">
        <v>0.66</v>
      </c>
      <c r="D20" s="29">
        <f t="shared" si="0"/>
        <v>1.0038022813688212</v>
      </c>
      <c r="E20" s="24" t="s">
        <v>38</v>
      </c>
    </row>
    <row r="21" spans="1:5" s="18" customFormat="1" ht="19.5" customHeight="1">
      <c r="A21" s="21">
        <v>11</v>
      </c>
      <c r="B21" s="20">
        <v>2.23</v>
      </c>
      <c r="C21" s="20">
        <v>0.61</v>
      </c>
      <c r="D21" s="19">
        <f t="shared" si="0"/>
        <v>0.92775665399239526</v>
      </c>
      <c r="E21" s="22"/>
    </row>
    <row r="22" spans="1:5" s="18" customFormat="1" ht="19.5" customHeight="1">
      <c r="A22" s="21">
        <v>12</v>
      </c>
      <c r="B22" s="20">
        <v>2.23</v>
      </c>
      <c r="C22" s="20">
        <v>0.55000000000000004</v>
      </c>
      <c r="D22" s="19">
        <f t="shared" si="0"/>
        <v>0.83650190114068435</v>
      </c>
      <c r="E22" s="22"/>
    </row>
    <row r="23" spans="1:5" s="18" customFormat="1" ht="19.5" customHeight="1">
      <c r="A23" s="21">
        <v>13</v>
      </c>
      <c r="B23" s="20">
        <v>2.2400000000000002</v>
      </c>
      <c r="C23" s="20">
        <v>0.68</v>
      </c>
      <c r="D23" s="19">
        <f t="shared" si="0"/>
        <v>1.0342205323193916</v>
      </c>
      <c r="E23" s="22"/>
    </row>
    <row r="24" spans="1:5" s="18" customFormat="1" ht="19.5" customHeight="1">
      <c r="A24" s="21">
        <v>14</v>
      </c>
      <c r="B24" s="20">
        <v>2.23</v>
      </c>
      <c r="C24" s="20">
        <v>0.65</v>
      </c>
      <c r="D24" s="19">
        <f t="shared" si="0"/>
        <v>0.98859315589353602</v>
      </c>
      <c r="E24" s="22"/>
    </row>
    <row r="25" spans="1:5" s="18" customFormat="1" ht="19.5" customHeight="1">
      <c r="A25" s="21">
        <v>15</v>
      </c>
      <c r="B25" s="20">
        <v>2.23</v>
      </c>
      <c r="C25" s="20">
        <v>0.69</v>
      </c>
      <c r="D25" s="19">
        <f t="shared" si="0"/>
        <v>1.0494296577946767</v>
      </c>
      <c r="E25" s="22"/>
    </row>
    <row r="26" spans="1:5" s="18" customFormat="1" ht="19.5" customHeight="1">
      <c r="A26" s="21">
        <v>16</v>
      </c>
      <c r="B26" s="20">
        <v>2.23</v>
      </c>
      <c r="C26" s="20">
        <v>0.7</v>
      </c>
      <c r="D26" s="19">
        <f t="shared" si="0"/>
        <v>1.0646387832699618</v>
      </c>
      <c r="E26" s="22"/>
    </row>
    <row r="27" spans="1:5" s="18" customFormat="1" ht="19.5" customHeight="1">
      <c r="A27" s="23">
        <v>17</v>
      </c>
      <c r="B27" s="24">
        <v>2.23</v>
      </c>
      <c r="C27" s="24">
        <v>0.7</v>
      </c>
      <c r="D27" s="29">
        <f t="shared" si="0"/>
        <v>1.0646387832699618</v>
      </c>
      <c r="E27" s="24" t="s">
        <v>38</v>
      </c>
    </row>
    <row r="28" spans="1:5" s="18" customFormat="1" ht="19.5" customHeight="1">
      <c r="A28" s="23">
        <v>18</v>
      </c>
      <c r="B28" s="24">
        <v>2.23</v>
      </c>
      <c r="C28" s="24">
        <v>0.66</v>
      </c>
      <c r="D28" s="29">
        <f t="shared" si="0"/>
        <v>1.0038022813688212</v>
      </c>
      <c r="E28" s="24" t="s">
        <v>38</v>
      </c>
    </row>
    <row r="29" spans="1:5" s="18" customFormat="1" ht="19.5" customHeight="1">
      <c r="A29" s="21">
        <v>19</v>
      </c>
      <c r="B29" s="20">
        <v>2.23</v>
      </c>
      <c r="C29" s="20">
        <v>0.63</v>
      </c>
      <c r="D29" s="19">
        <f t="shared" si="0"/>
        <v>0.95817490494296564</v>
      </c>
      <c r="E29" s="22"/>
    </row>
    <row r="30" spans="1:5" s="18" customFormat="1" ht="19.5" customHeight="1">
      <c r="A30" s="21">
        <v>20</v>
      </c>
      <c r="B30" s="20">
        <v>2.23</v>
      </c>
      <c r="C30" s="20">
        <v>0.66</v>
      </c>
      <c r="D30" s="19">
        <f t="shared" si="0"/>
        <v>1.0038022813688212</v>
      </c>
      <c r="E30" s="22"/>
    </row>
    <row r="31" spans="1:5" s="18" customFormat="1" ht="19.5" customHeight="1">
      <c r="A31" s="21">
        <v>21</v>
      </c>
      <c r="B31" s="20">
        <v>2.23</v>
      </c>
      <c r="C31" s="20">
        <v>0.64</v>
      </c>
      <c r="D31" s="19">
        <f t="shared" si="0"/>
        <v>0.97338403041825083</v>
      </c>
      <c r="E31" s="22"/>
    </row>
    <row r="32" spans="1:5" s="18" customFormat="1" ht="19.5" customHeight="1">
      <c r="A32" s="21">
        <v>22</v>
      </c>
      <c r="B32" s="20">
        <v>2.23</v>
      </c>
      <c r="C32" s="20">
        <v>0.64</v>
      </c>
      <c r="D32" s="19">
        <f t="shared" si="0"/>
        <v>0.97338403041825083</v>
      </c>
      <c r="E32" s="22"/>
    </row>
    <row r="33" spans="1:5" s="18" customFormat="1" ht="19.5" customHeight="1">
      <c r="A33" s="21">
        <v>23</v>
      </c>
      <c r="B33" s="20">
        <v>2.23</v>
      </c>
      <c r="C33" s="20">
        <v>0.71</v>
      </c>
      <c r="D33" s="19">
        <f t="shared" si="0"/>
        <v>1.0798479087452471</v>
      </c>
      <c r="E33" s="22"/>
    </row>
    <row r="34" spans="1:5" s="18" customFormat="1" ht="19.5" customHeight="1">
      <c r="A34" s="21">
        <v>24</v>
      </c>
      <c r="B34" s="20">
        <v>2.23</v>
      </c>
      <c r="C34" s="20">
        <v>0.7</v>
      </c>
      <c r="D34" s="19">
        <f t="shared" si="0"/>
        <v>1.0646387832699618</v>
      </c>
      <c r="E34" s="22"/>
    </row>
    <row r="35" spans="1:5">
      <c r="A35" s="34" t="s">
        <v>45</v>
      </c>
      <c r="B35" s="36">
        <f>AVERAGE(B11:B34)</f>
        <v>2.2299999999999991</v>
      </c>
      <c r="C35" s="36">
        <f>AVERAGE(C11:C34)</f>
        <v>0.65750000000000008</v>
      </c>
      <c r="D35" s="35">
        <f>AVERAGE(D11:D34)</f>
        <v>0.99999999999999989</v>
      </c>
    </row>
  </sheetData>
  <autoFilter ref="A10:E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A7" workbookViewId="0">
      <selection activeCell="K20" sqref="K20"/>
    </sheetView>
  </sheetViews>
  <sheetFormatPr defaultRowHeight="17.399999999999999"/>
  <cols>
    <col min="1" max="1" width="15.19921875" bestFit="1" customWidth="1"/>
    <col min="2" max="2" width="22.19921875" style="1" customWidth="1"/>
    <col min="3" max="3" width="20" style="2" bestFit="1" customWidth="1"/>
    <col min="4" max="4" width="17.296875" customWidth="1"/>
    <col min="5" max="5" width="11.5" customWidth="1"/>
  </cols>
  <sheetData>
    <row r="1" spans="1:7" s="3" customFormat="1" ht="30" customHeight="1">
      <c r="A1" s="31" t="s">
        <v>5</v>
      </c>
      <c r="B1" s="32"/>
      <c r="C1" s="32"/>
      <c r="D1" s="32"/>
    </row>
    <row r="2" spans="1:7" s="5" customFormat="1" ht="24" customHeight="1">
      <c r="A2" s="9" t="s">
        <v>3</v>
      </c>
      <c r="B2" s="4" t="s">
        <v>48</v>
      </c>
      <c r="C2" s="4"/>
      <c r="D2" s="4"/>
      <c r="E2" s="6"/>
    </row>
    <row r="3" spans="1:7" s="11" customFormat="1" ht="21.75" customHeight="1">
      <c r="A3" s="10" t="s">
        <v>8</v>
      </c>
      <c r="B3" s="27" t="s">
        <v>51</v>
      </c>
      <c r="C3" s="25" t="s">
        <v>49</v>
      </c>
      <c r="D3" s="20" t="s">
        <v>50</v>
      </c>
    </row>
    <row r="4" spans="1:7" s="11" customFormat="1" ht="21.75" customHeight="1">
      <c r="A4" s="10" t="s">
        <v>9</v>
      </c>
      <c r="B4" s="27" t="s">
        <v>54</v>
      </c>
      <c r="C4" s="25" t="s">
        <v>10</v>
      </c>
      <c r="D4" s="26">
        <v>24</v>
      </c>
    </row>
    <row r="5" spans="1:7" s="11" customFormat="1" ht="21.75" customHeight="1">
      <c r="A5" s="10" t="s">
        <v>11</v>
      </c>
      <c r="B5" s="27" t="s">
        <v>52</v>
      </c>
      <c r="C5" s="25" t="s">
        <v>12</v>
      </c>
      <c r="D5" s="26">
        <f>SUM(B11:B34)</f>
        <v>53.569999999999993</v>
      </c>
    </row>
    <row r="6" spans="1:7" s="11" customFormat="1" ht="21.75" customHeight="1">
      <c r="A6" s="10" t="s">
        <v>13</v>
      </c>
      <c r="B6" s="27" t="s">
        <v>53</v>
      </c>
      <c r="C6" s="25" t="s">
        <v>14</v>
      </c>
      <c r="D6" s="26">
        <v>0</v>
      </c>
    </row>
    <row r="7" spans="1:7" s="11" customFormat="1" ht="21.75" customHeight="1">
      <c r="A7" s="10" t="s">
        <v>15</v>
      </c>
      <c r="B7" s="26">
        <v>24</v>
      </c>
      <c r="C7" s="25" t="s">
        <v>16</v>
      </c>
      <c r="D7" s="26">
        <v>0</v>
      </c>
    </row>
    <row r="8" spans="1:7" s="11" customFormat="1" ht="21.75" customHeight="1">
      <c r="A8" s="12" t="s">
        <v>17</v>
      </c>
      <c r="B8" s="27" t="s">
        <v>18</v>
      </c>
      <c r="C8" s="25" t="s">
        <v>47</v>
      </c>
      <c r="D8" s="28">
        <f>C35</f>
        <v>0.67249999999999999</v>
      </c>
      <c r="E8" s="17"/>
      <c r="F8" s="17"/>
      <c r="G8" s="17"/>
    </row>
    <row r="9" spans="1:7" s="3" customFormat="1" ht="24.75" customHeight="1">
      <c r="A9" s="9" t="s">
        <v>4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7</v>
      </c>
      <c r="E10" s="20" t="s">
        <v>6</v>
      </c>
    </row>
    <row r="11" spans="1:7" s="17" customFormat="1" ht="19.5" customHeight="1">
      <c r="A11" s="21">
        <v>1</v>
      </c>
      <c r="B11" s="20">
        <v>2.25</v>
      </c>
      <c r="C11" s="20">
        <v>0.63</v>
      </c>
      <c r="D11" s="19">
        <f>C11/D$8</f>
        <v>0.93680297397769519</v>
      </c>
      <c r="E11" s="22"/>
    </row>
    <row r="12" spans="1:7" s="18" customFormat="1" ht="19.5" customHeight="1">
      <c r="A12" s="21">
        <v>2</v>
      </c>
      <c r="B12" s="20">
        <v>2.25</v>
      </c>
      <c r="C12" s="20">
        <v>0.73</v>
      </c>
      <c r="D12" s="19">
        <f>C12/D$8</f>
        <v>1.0855018587360594</v>
      </c>
      <c r="E12" s="22"/>
    </row>
    <row r="13" spans="1:7" s="18" customFormat="1" ht="19.5" customHeight="1">
      <c r="A13" s="21">
        <v>3</v>
      </c>
      <c r="B13" s="20">
        <v>2.2400000000000002</v>
      </c>
      <c r="C13" s="20">
        <v>0.7</v>
      </c>
      <c r="D13" s="19">
        <f t="shared" ref="D13:D34" si="0">C13/D$8</f>
        <v>1.0408921933085502</v>
      </c>
      <c r="E13" s="22"/>
    </row>
    <row r="14" spans="1:7" s="18" customFormat="1" ht="19.5" customHeight="1">
      <c r="A14" s="21">
        <v>4</v>
      </c>
      <c r="B14" s="20">
        <v>2.25</v>
      </c>
      <c r="C14" s="20">
        <v>0.63</v>
      </c>
      <c r="D14" s="19">
        <f t="shared" si="0"/>
        <v>0.93680297397769519</v>
      </c>
      <c r="E14" s="22"/>
    </row>
    <row r="15" spans="1:7" s="18" customFormat="1" ht="19.5" customHeight="1">
      <c r="A15" s="23">
        <v>5</v>
      </c>
      <c r="B15" s="24">
        <v>2.2400000000000002</v>
      </c>
      <c r="C15" s="24">
        <v>0.67</v>
      </c>
      <c r="D15" s="29">
        <f t="shared" si="0"/>
        <v>0.99628252788104099</v>
      </c>
      <c r="E15" s="24" t="s">
        <v>20</v>
      </c>
    </row>
    <row r="16" spans="1:7" s="18" customFormat="1" ht="19.5" customHeight="1">
      <c r="A16" s="23">
        <v>6</v>
      </c>
      <c r="B16" s="24">
        <v>2.25</v>
      </c>
      <c r="C16" s="24">
        <v>0.71</v>
      </c>
      <c r="D16" s="29">
        <f t="shared" si="0"/>
        <v>1.0557620817843867</v>
      </c>
      <c r="E16" s="24" t="s">
        <v>20</v>
      </c>
    </row>
    <row r="17" spans="1:5" s="18" customFormat="1" ht="19.5" customHeight="1">
      <c r="A17" s="21">
        <v>7</v>
      </c>
      <c r="B17" s="20">
        <v>2.25</v>
      </c>
      <c r="C17" s="20">
        <v>0.74</v>
      </c>
      <c r="D17" s="19">
        <f t="shared" si="0"/>
        <v>1.1003717472118959</v>
      </c>
      <c r="E17" s="22"/>
    </row>
    <row r="18" spans="1:5" s="18" customFormat="1" ht="19.5" customHeight="1">
      <c r="A18" s="21">
        <v>8</v>
      </c>
      <c r="B18" s="20">
        <v>2.2400000000000002</v>
      </c>
      <c r="C18" s="20">
        <v>0.7</v>
      </c>
      <c r="D18" s="19">
        <f t="shared" si="0"/>
        <v>1.0408921933085502</v>
      </c>
      <c r="E18" s="22"/>
    </row>
    <row r="19" spans="1:5" s="18" customFormat="1" ht="19.5" customHeight="1">
      <c r="A19" s="21">
        <v>9</v>
      </c>
      <c r="B19" s="20">
        <v>2.25</v>
      </c>
      <c r="C19" s="20">
        <v>0.62</v>
      </c>
      <c r="D19" s="19">
        <f t="shared" si="0"/>
        <v>0.92193308550185871</v>
      </c>
      <c r="E19" s="22"/>
    </row>
    <row r="20" spans="1:5" s="18" customFormat="1" ht="19.5" customHeight="1">
      <c r="A20" s="23">
        <v>10</v>
      </c>
      <c r="B20" s="24">
        <v>2.2400000000000002</v>
      </c>
      <c r="C20" s="24">
        <v>0.66</v>
      </c>
      <c r="D20" s="29">
        <f t="shared" si="0"/>
        <v>0.98141263940520451</v>
      </c>
      <c r="E20" s="24" t="s">
        <v>21</v>
      </c>
    </row>
    <row r="21" spans="1:5" s="18" customFormat="1" ht="19.5" customHeight="1">
      <c r="A21" s="21">
        <v>11</v>
      </c>
      <c r="B21" s="20">
        <v>2.2400000000000002</v>
      </c>
      <c r="C21" s="20">
        <v>0.65</v>
      </c>
      <c r="D21" s="19">
        <f t="shared" si="0"/>
        <v>0.96654275092936803</v>
      </c>
      <c r="E21" s="22"/>
    </row>
    <row r="22" spans="1:5" s="18" customFormat="1" ht="19.5" customHeight="1">
      <c r="A22" s="21">
        <v>12</v>
      </c>
      <c r="B22" s="20">
        <v>2.23</v>
      </c>
      <c r="C22" s="20">
        <v>0.65</v>
      </c>
      <c r="D22" s="19">
        <f t="shared" si="0"/>
        <v>0.96654275092936803</v>
      </c>
      <c r="E22" s="22"/>
    </row>
    <row r="23" spans="1:5" s="18" customFormat="1" ht="19.5" customHeight="1">
      <c r="A23" s="21">
        <v>13</v>
      </c>
      <c r="B23" s="20">
        <v>2.23</v>
      </c>
      <c r="C23" s="20">
        <v>0.67</v>
      </c>
      <c r="D23" s="19">
        <f t="shared" si="0"/>
        <v>0.99628252788104099</v>
      </c>
      <c r="E23" s="22"/>
    </row>
    <row r="24" spans="1:5" s="18" customFormat="1" ht="19.5" customHeight="1">
      <c r="A24" s="21">
        <v>14</v>
      </c>
      <c r="B24" s="20">
        <v>2.2200000000000002</v>
      </c>
      <c r="C24" s="20">
        <v>0.72</v>
      </c>
      <c r="D24" s="19">
        <f t="shared" si="0"/>
        <v>1.0706319702602229</v>
      </c>
      <c r="E24" s="22"/>
    </row>
    <row r="25" spans="1:5" s="18" customFormat="1" ht="19.5" customHeight="1">
      <c r="A25" s="21">
        <v>15</v>
      </c>
      <c r="B25" s="20">
        <v>2.2200000000000002</v>
      </c>
      <c r="C25" s="20">
        <v>0.67</v>
      </c>
      <c r="D25" s="19">
        <f t="shared" si="0"/>
        <v>0.99628252788104099</v>
      </c>
      <c r="E25" s="22"/>
    </row>
    <row r="26" spans="1:5" s="18" customFormat="1" ht="19.5" customHeight="1">
      <c r="A26" s="23">
        <v>16</v>
      </c>
      <c r="B26" s="24">
        <v>2.21</v>
      </c>
      <c r="C26" s="24">
        <v>0.7</v>
      </c>
      <c r="D26" s="29">
        <f t="shared" si="0"/>
        <v>1.0408921933085502</v>
      </c>
      <c r="E26" s="24" t="s">
        <v>22</v>
      </c>
    </row>
    <row r="27" spans="1:5" s="18" customFormat="1" ht="19.5" customHeight="1">
      <c r="A27" s="21">
        <v>17</v>
      </c>
      <c r="B27" s="20">
        <v>2.2200000000000002</v>
      </c>
      <c r="C27" s="20">
        <v>0.62</v>
      </c>
      <c r="D27" s="19">
        <f t="shared" si="0"/>
        <v>0.92193308550185871</v>
      </c>
      <c r="E27" s="22"/>
    </row>
    <row r="28" spans="1:5" s="18" customFormat="1" ht="19.5" customHeight="1">
      <c r="A28" s="21">
        <v>18</v>
      </c>
      <c r="B28" s="20">
        <v>2.2200000000000002</v>
      </c>
      <c r="C28" s="20">
        <v>0.64</v>
      </c>
      <c r="D28" s="19">
        <f t="shared" si="0"/>
        <v>0.95167286245353166</v>
      </c>
      <c r="E28" s="22"/>
    </row>
    <row r="29" spans="1:5" s="18" customFormat="1" ht="19.5" customHeight="1">
      <c r="A29" s="21">
        <v>19</v>
      </c>
      <c r="B29" s="20">
        <v>2.2200000000000002</v>
      </c>
      <c r="C29" s="20">
        <v>0.6</v>
      </c>
      <c r="D29" s="19">
        <f t="shared" si="0"/>
        <v>0.89219330855018586</v>
      </c>
      <c r="E29" s="22"/>
    </row>
    <row r="30" spans="1:5" s="18" customFormat="1" ht="19.5" customHeight="1">
      <c r="A30" s="21">
        <v>20</v>
      </c>
      <c r="B30" s="20">
        <v>2.2200000000000002</v>
      </c>
      <c r="C30" s="20">
        <v>0.66</v>
      </c>
      <c r="D30" s="19">
        <f t="shared" si="0"/>
        <v>0.98141263940520451</v>
      </c>
      <c r="E30" s="22"/>
    </row>
    <row r="31" spans="1:5" s="18" customFormat="1" ht="19.5" customHeight="1">
      <c r="A31" s="21">
        <v>21</v>
      </c>
      <c r="B31" s="20">
        <v>2.2200000000000002</v>
      </c>
      <c r="C31" s="20">
        <v>0.66</v>
      </c>
      <c r="D31" s="19">
        <f t="shared" si="0"/>
        <v>0.98141263940520451</v>
      </c>
      <c r="E31" s="22"/>
    </row>
    <row r="32" spans="1:5" s="18" customFormat="1" ht="19.5" customHeight="1">
      <c r="A32" s="21">
        <v>22</v>
      </c>
      <c r="B32" s="20">
        <v>2.2200000000000002</v>
      </c>
      <c r="C32" s="20">
        <v>0.71</v>
      </c>
      <c r="D32" s="19">
        <f t="shared" si="0"/>
        <v>1.0557620817843867</v>
      </c>
      <c r="E32" s="22"/>
    </row>
    <row r="33" spans="1:5" s="18" customFormat="1" ht="19.5" customHeight="1">
      <c r="A33" s="23">
        <v>23</v>
      </c>
      <c r="B33" s="24">
        <v>2.2200000000000002</v>
      </c>
      <c r="C33" s="24">
        <v>0.71</v>
      </c>
      <c r="D33" s="29">
        <f t="shared" si="0"/>
        <v>1.0557620817843867</v>
      </c>
      <c r="E33" s="24" t="s">
        <v>23</v>
      </c>
    </row>
    <row r="34" spans="1:5" s="18" customFormat="1" ht="19.5" customHeight="1">
      <c r="A34" s="21">
        <v>24</v>
      </c>
      <c r="B34" s="20">
        <v>2.2200000000000002</v>
      </c>
      <c r="C34" s="20">
        <v>0.69</v>
      </c>
      <c r="D34" s="19">
        <f t="shared" si="0"/>
        <v>1.0260223048327137</v>
      </c>
      <c r="E34" s="22"/>
    </row>
    <row r="35" spans="1:5">
      <c r="A35" s="34" t="s">
        <v>45</v>
      </c>
      <c r="B35" s="36">
        <f>AVERAGE(B11:B34)</f>
        <v>2.2320833333333332</v>
      </c>
      <c r="C35" s="36">
        <f>AVERAGE(C11:C34)</f>
        <v>0.67249999999999999</v>
      </c>
      <c r="D35" s="35">
        <f>AVERAGE(D11:D34)</f>
        <v>1</v>
      </c>
    </row>
  </sheetData>
  <autoFilter ref="A10:E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논현_2층 BATT 1</vt:lpstr>
      <vt:lpstr>논현_2층 BATT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2026-05-07T09:14:16Z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