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6. JTV 전주방송 (ESP200-12외)_260408\"/>
    </mc:Choice>
  </mc:AlternateContent>
  <xr:revisionPtr revIDLastSave="0" documentId="13_ncr:1_{BEA39F01-669E-450B-8D8C-4C959BEBADD1}" xr6:coauthVersionLast="36" xr6:coauthVersionMax="36" xr10:uidLastSave="{00000000-0000-0000-0000-000000000000}"/>
  <bookViews>
    <workbookView xWindow="0" yWindow="0" windowWidth="27150" windowHeight="10710" tabRatio="921" xr2:uid="{00000000-000D-0000-FFFF-FFFF00000000}"/>
  </bookViews>
  <sheets>
    <sheet name="UPS(A조)" sheetId="29" r:id="rId1"/>
    <sheet name="UPS(B조)" sheetId="31" r:id="rId2"/>
    <sheet name="비상발전기(A조)" sheetId="20" r:id="rId3"/>
    <sheet name="비상발전기(B조)" sheetId="32" r:id="rId4"/>
  </sheets>
  <definedNames>
    <definedName name="_xlnm._FilterDatabase" localSheetId="0" hidden="1">'UPS(A조)'!$A$6:$D$46</definedName>
    <definedName name="_xlnm._FilterDatabase" localSheetId="1" hidden="1">'UPS(B조)'!$A$6:$D$46</definedName>
    <definedName name="_xlnm._FilterDatabase" localSheetId="2" hidden="1">'비상발전기(A조)'!$A$6:$D$46</definedName>
    <definedName name="_xlnm._FilterDatabase" localSheetId="3" hidden="1">'비상발전기(B조)'!$A$6:$D$46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32" l="1"/>
  <c r="D281" i="32"/>
  <c r="D280" i="32"/>
  <c r="D279" i="32"/>
  <c r="D278" i="32"/>
  <c r="D277" i="32"/>
  <c r="D276" i="32"/>
  <c r="D275" i="32"/>
  <c r="D274" i="32"/>
  <c r="D273" i="32"/>
  <c r="D272" i="32"/>
  <c r="D271" i="32"/>
  <c r="D270" i="32"/>
  <c r="D269" i="32"/>
  <c r="D268" i="32"/>
  <c r="D267" i="32"/>
  <c r="D266" i="32"/>
  <c r="D265" i="32"/>
  <c r="D264" i="32"/>
  <c r="D263" i="32"/>
  <c r="D262" i="32"/>
  <c r="D261" i="32"/>
  <c r="D260" i="32"/>
  <c r="D259" i="32"/>
  <c r="D258" i="32"/>
  <c r="D257" i="32"/>
  <c r="D256" i="32"/>
  <c r="D255" i="32"/>
  <c r="D254" i="32"/>
  <c r="D253" i="32"/>
  <c r="D252" i="32"/>
  <c r="D251" i="32"/>
  <c r="D250" i="32"/>
  <c r="D249" i="32"/>
  <c r="D248" i="32"/>
  <c r="D247" i="32"/>
  <c r="D246" i="32"/>
  <c r="D245" i="32"/>
  <c r="D244" i="32"/>
  <c r="D243" i="32"/>
  <c r="D242" i="32"/>
  <c r="D241" i="32"/>
  <c r="D240" i="32"/>
  <c r="D239" i="32"/>
  <c r="D238" i="32"/>
  <c r="D237" i="32"/>
  <c r="D236" i="32"/>
  <c r="D235" i="32"/>
  <c r="D234" i="32"/>
  <c r="D233" i="32"/>
  <c r="D232" i="32"/>
  <c r="D231" i="32"/>
  <c r="D230" i="32"/>
  <c r="D229" i="32"/>
  <c r="D228" i="32"/>
  <c r="D227" i="32"/>
  <c r="D226" i="32"/>
  <c r="D225" i="32"/>
  <c r="D224" i="32"/>
  <c r="D223" i="32"/>
  <c r="D222" i="32"/>
  <c r="D221" i="32"/>
  <c r="D220" i="32"/>
  <c r="D219" i="32"/>
  <c r="D218" i="32"/>
  <c r="D217" i="32"/>
  <c r="D216" i="32"/>
  <c r="D215" i="32"/>
  <c r="D214" i="32"/>
  <c r="D213" i="32"/>
  <c r="D212" i="32"/>
  <c r="D211" i="32"/>
  <c r="D210" i="32"/>
  <c r="D209" i="32"/>
  <c r="D208" i="32"/>
  <c r="D207" i="32"/>
  <c r="D206" i="32"/>
  <c r="D205" i="32"/>
  <c r="D204" i="32"/>
  <c r="D203" i="32"/>
  <c r="D202" i="32"/>
  <c r="D201" i="32"/>
  <c r="D200" i="32"/>
  <c r="D199" i="32"/>
  <c r="D198" i="32"/>
  <c r="D197" i="32"/>
  <c r="D196" i="32"/>
  <c r="D195" i="32"/>
  <c r="D194" i="32"/>
  <c r="D193" i="32"/>
  <c r="D192" i="32"/>
  <c r="D191" i="32"/>
  <c r="D190" i="32"/>
  <c r="D189" i="32"/>
  <c r="D188" i="32"/>
  <c r="D187" i="32"/>
  <c r="D186" i="32"/>
  <c r="D185" i="32"/>
  <c r="D184" i="32"/>
  <c r="D183" i="32"/>
  <c r="D182" i="32"/>
  <c r="D181" i="32"/>
  <c r="D180" i="32"/>
  <c r="D179" i="32"/>
  <c r="D178" i="32"/>
  <c r="D177" i="32"/>
  <c r="D176" i="32"/>
  <c r="D175" i="32"/>
  <c r="D174" i="32"/>
  <c r="D173" i="32"/>
  <c r="D172" i="32"/>
  <c r="D171" i="32"/>
  <c r="D170" i="32"/>
  <c r="D169" i="32"/>
  <c r="D168" i="32"/>
  <c r="D167" i="32"/>
  <c r="D166" i="32"/>
  <c r="D165" i="32"/>
  <c r="D164" i="32"/>
  <c r="D163" i="32"/>
  <c r="D162" i="32"/>
  <c r="D161" i="32"/>
  <c r="D160" i="32"/>
  <c r="D159" i="32"/>
  <c r="D158" i="32"/>
  <c r="D157" i="32"/>
  <c r="D156" i="32"/>
  <c r="D155" i="32"/>
  <c r="D154" i="32"/>
  <c r="D153" i="32"/>
  <c r="D152" i="32"/>
  <c r="D151" i="32"/>
  <c r="D150" i="32"/>
  <c r="D149" i="32"/>
  <c r="D148" i="32"/>
  <c r="D147" i="32"/>
  <c r="D146" i="32"/>
  <c r="D145" i="32"/>
  <c r="D144" i="32"/>
  <c r="D143" i="32"/>
  <c r="D142" i="32"/>
  <c r="D141" i="32"/>
  <c r="D140" i="32"/>
  <c r="D139" i="32"/>
  <c r="D138" i="32"/>
  <c r="D137" i="32"/>
  <c r="D136" i="32"/>
  <c r="D135" i="32"/>
  <c r="D134" i="32"/>
  <c r="D133" i="32"/>
  <c r="D132" i="32"/>
  <c r="D131" i="32"/>
  <c r="D130" i="32"/>
  <c r="D129" i="32"/>
  <c r="D128" i="32"/>
  <c r="D127" i="32"/>
  <c r="D126" i="32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D11" i="32"/>
  <c r="G10" i="32"/>
  <c r="H10" i="32" s="1"/>
  <c r="D10" i="32"/>
  <c r="D9" i="32"/>
  <c r="H8" i="32"/>
  <c r="I8" i="32" s="1"/>
  <c r="G8" i="32"/>
  <c r="D8" i="32"/>
  <c r="H7" i="32"/>
  <c r="I7" i="32" s="1"/>
  <c r="G7" i="32"/>
  <c r="D7" i="32"/>
  <c r="O3" i="32"/>
  <c r="D282" i="31"/>
  <c r="D281" i="31"/>
  <c r="D280" i="31"/>
  <c r="D279" i="31"/>
  <c r="D278" i="31"/>
  <c r="D277" i="31"/>
  <c r="D276" i="31"/>
  <c r="D275" i="31"/>
  <c r="D274" i="31"/>
  <c r="D273" i="31"/>
  <c r="D272" i="31"/>
  <c r="D271" i="31"/>
  <c r="D270" i="31"/>
  <c r="D269" i="31"/>
  <c r="D268" i="31"/>
  <c r="D267" i="31"/>
  <c r="D266" i="31"/>
  <c r="D265" i="31"/>
  <c r="D264" i="31"/>
  <c r="D263" i="31"/>
  <c r="D262" i="31"/>
  <c r="D261" i="31"/>
  <c r="D260" i="31"/>
  <c r="D259" i="31"/>
  <c r="D258" i="31"/>
  <c r="D257" i="31"/>
  <c r="D256" i="31"/>
  <c r="D255" i="31"/>
  <c r="D254" i="31"/>
  <c r="D253" i="31"/>
  <c r="D252" i="31"/>
  <c r="D251" i="31"/>
  <c r="D250" i="31"/>
  <c r="D249" i="31"/>
  <c r="D248" i="31"/>
  <c r="D247" i="31"/>
  <c r="D246" i="31"/>
  <c r="D245" i="31"/>
  <c r="D244" i="31"/>
  <c r="D243" i="31"/>
  <c r="D242" i="31"/>
  <c r="D241" i="31"/>
  <c r="D240" i="31"/>
  <c r="D239" i="31"/>
  <c r="D238" i="31"/>
  <c r="D237" i="31"/>
  <c r="D236" i="31"/>
  <c r="D235" i="31"/>
  <c r="D234" i="31"/>
  <c r="D233" i="31"/>
  <c r="D232" i="31"/>
  <c r="D231" i="31"/>
  <c r="D230" i="31"/>
  <c r="D229" i="31"/>
  <c r="D228" i="31"/>
  <c r="D227" i="31"/>
  <c r="D226" i="31"/>
  <c r="D225" i="31"/>
  <c r="D224" i="31"/>
  <c r="D223" i="31"/>
  <c r="D222" i="31"/>
  <c r="D221" i="31"/>
  <c r="D220" i="31"/>
  <c r="D219" i="31"/>
  <c r="D218" i="31"/>
  <c r="D217" i="31"/>
  <c r="D216" i="31"/>
  <c r="D215" i="31"/>
  <c r="D214" i="31"/>
  <c r="D213" i="31"/>
  <c r="D212" i="31"/>
  <c r="D211" i="31"/>
  <c r="D210" i="31"/>
  <c r="D209" i="31"/>
  <c r="D208" i="31"/>
  <c r="D207" i="31"/>
  <c r="D206" i="31"/>
  <c r="D205" i="31"/>
  <c r="D204" i="31"/>
  <c r="D203" i="31"/>
  <c r="D202" i="31"/>
  <c r="D201" i="31"/>
  <c r="D200" i="31"/>
  <c r="D199" i="31"/>
  <c r="D198" i="31"/>
  <c r="D197" i="31"/>
  <c r="D196" i="31"/>
  <c r="D195" i="31"/>
  <c r="D194" i="31"/>
  <c r="D193" i="31"/>
  <c r="D192" i="31"/>
  <c r="D191" i="31"/>
  <c r="D190" i="31"/>
  <c r="D189" i="31"/>
  <c r="D188" i="31"/>
  <c r="D187" i="31"/>
  <c r="D186" i="31"/>
  <c r="D185" i="31"/>
  <c r="D184" i="31"/>
  <c r="D183" i="31"/>
  <c r="D182" i="31"/>
  <c r="D181" i="31"/>
  <c r="D180" i="31"/>
  <c r="D179" i="31"/>
  <c r="D178" i="31"/>
  <c r="D177" i="31"/>
  <c r="D176" i="31"/>
  <c r="D175" i="31"/>
  <c r="D174" i="31"/>
  <c r="D173" i="31"/>
  <c r="D172" i="31"/>
  <c r="D171" i="31"/>
  <c r="D170" i="31"/>
  <c r="D169" i="31"/>
  <c r="D168" i="31"/>
  <c r="D167" i="31"/>
  <c r="D166" i="31"/>
  <c r="D165" i="31"/>
  <c r="D164" i="31"/>
  <c r="D163" i="31"/>
  <c r="D162" i="31"/>
  <c r="D161" i="31"/>
  <c r="D160" i="31"/>
  <c r="D159" i="31"/>
  <c r="D158" i="31"/>
  <c r="D157" i="31"/>
  <c r="D156" i="31"/>
  <c r="D155" i="31"/>
  <c r="D154" i="31"/>
  <c r="D153" i="31"/>
  <c r="D152" i="31"/>
  <c r="D151" i="31"/>
  <c r="D150" i="31"/>
  <c r="D149" i="31"/>
  <c r="D148" i="31"/>
  <c r="D147" i="31"/>
  <c r="D146" i="31"/>
  <c r="D145" i="31"/>
  <c r="D144" i="31"/>
  <c r="D143" i="31"/>
  <c r="D142" i="31"/>
  <c r="D141" i="31"/>
  <c r="D140" i="31"/>
  <c r="D139" i="31"/>
  <c r="D138" i="31"/>
  <c r="D137" i="31"/>
  <c r="D136" i="31"/>
  <c r="D135" i="31"/>
  <c r="D134" i="31"/>
  <c r="D133" i="31"/>
  <c r="D132" i="31"/>
  <c r="D131" i="31"/>
  <c r="D130" i="31"/>
  <c r="D129" i="31"/>
  <c r="D128" i="31"/>
  <c r="D127" i="31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G11" i="31"/>
  <c r="H11" i="31" s="1"/>
  <c r="D11" i="31"/>
  <c r="D10" i="31"/>
  <c r="D9" i="31"/>
  <c r="H8" i="31"/>
  <c r="I8" i="31" s="1"/>
  <c r="G8" i="31"/>
  <c r="D8" i="31"/>
  <c r="H7" i="31"/>
  <c r="I7" i="31" s="1"/>
  <c r="G7" i="31"/>
  <c r="D7" i="31"/>
  <c r="O3" i="31"/>
  <c r="G11" i="29"/>
  <c r="D282" i="29" l="1"/>
  <c r="D281" i="29"/>
  <c r="D280" i="29"/>
  <c r="D279" i="29"/>
  <c r="D278" i="29"/>
  <c r="D277" i="29"/>
  <c r="D276" i="29"/>
  <c r="D275" i="29"/>
  <c r="D274" i="29"/>
  <c r="D273" i="29"/>
  <c r="D272" i="29"/>
  <c r="D271" i="29"/>
  <c r="D270" i="29"/>
  <c r="D269" i="29"/>
  <c r="D268" i="29"/>
  <c r="D267" i="29"/>
  <c r="D266" i="29"/>
  <c r="D265" i="29"/>
  <c r="D264" i="29"/>
  <c r="D263" i="29"/>
  <c r="D262" i="29"/>
  <c r="D261" i="29"/>
  <c r="D260" i="29"/>
  <c r="D259" i="29"/>
  <c r="D258" i="29"/>
  <c r="D257" i="29"/>
  <c r="D256" i="29"/>
  <c r="D255" i="29"/>
  <c r="D254" i="29"/>
  <c r="D253" i="29"/>
  <c r="D252" i="29"/>
  <c r="D251" i="29"/>
  <c r="D250" i="29"/>
  <c r="D249" i="29"/>
  <c r="D248" i="29"/>
  <c r="D247" i="29"/>
  <c r="D246" i="29"/>
  <c r="D245" i="29"/>
  <c r="D244" i="29"/>
  <c r="D243" i="29"/>
  <c r="D242" i="29"/>
  <c r="D241" i="29"/>
  <c r="D240" i="29"/>
  <c r="D239" i="29"/>
  <c r="D238" i="29"/>
  <c r="D237" i="29"/>
  <c r="D236" i="29"/>
  <c r="D235" i="29"/>
  <c r="D234" i="29"/>
  <c r="D233" i="29"/>
  <c r="D232" i="29"/>
  <c r="D231" i="29"/>
  <c r="D230" i="29"/>
  <c r="D229" i="29"/>
  <c r="D228" i="29"/>
  <c r="D227" i="29"/>
  <c r="D226" i="29"/>
  <c r="D225" i="29"/>
  <c r="D224" i="29"/>
  <c r="D223" i="29"/>
  <c r="D222" i="29"/>
  <c r="D221" i="29"/>
  <c r="D220" i="29"/>
  <c r="D219" i="29"/>
  <c r="D218" i="29"/>
  <c r="D217" i="29"/>
  <c r="D216" i="29"/>
  <c r="D215" i="29"/>
  <c r="D214" i="29"/>
  <c r="D213" i="29"/>
  <c r="D212" i="29"/>
  <c r="D211" i="29"/>
  <c r="D210" i="29"/>
  <c r="D209" i="29"/>
  <c r="D208" i="29"/>
  <c r="D207" i="29"/>
  <c r="D206" i="29"/>
  <c r="D205" i="29"/>
  <c r="D204" i="29"/>
  <c r="D203" i="29"/>
  <c r="D202" i="29"/>
  <c r="D201" i="29"/>
  <c r="D200" i="29"/>
  <c r="D199" i="29"/>
  <c r="D198" i="29"/>
  <c r="D197" i="29"/>
  <c r="D196" i="29"/>
  <c r="D195" i="29"/>
  <c r="D194" i="29"/>
  <c r="D193" i="29"/>
  <c r="D192" i="29"/>
  <c r="D191" i="29"/>
  <c r="D190" i="29"/>
  <c r="D189" i="29"/>
  <c r="D188" i="29"/>
  <c r="D187" i="29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H11" i="29"/>
  <c r="D11" i="29"/>
  <c r="D10" i="29"/>
  <c r="D9" i="29"/>
  <c r="H8" i="29"/>
  <c r="I8" i="29" s="1"/>
  <c r="G8" i="29"/>
  <c r="D8" i="29"/>
  <c r="H7" i="29"/>
  <c r="I7" i="29" s="1"/>
  <c r="G7" i="29"/>
  <c r="D7" i="29"/>
  <c r="O3" i="29"/>
  <c r="D282" i="20" l="1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</calcChain>
</file>

<file path=xl/sharedStrings.xml><?xml version="1.0" encoding="utf-8"?>
<sst xmlns="http://schemas.openxmlformats.org/spreadsheetml/2006/main" count="134" uniqueCount="43">
  <si>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</si>
  <si>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</si>
  <si>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</si>
  <si>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</si>
  <si>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</si>
  <si>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</si>
  <si>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</si>
  <si>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</si>
  <si>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</si>
  <si>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</si>
  <si>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</si>
  <si>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</si>
  <si>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</si>
  <si>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</si>
  <si>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</si>
  <si>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</si>
  <si>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</si>
  <si>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</si>
  <si>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</si>
  <si>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</si>
  <si>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</si>
  <si>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</si>
  <si>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</si>
  <si>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</si>
  <si>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ESP200-12</t>
    <phoneticPr fontId="2" type="noConversion"/>
  </si>
  <si>
    <t>JTV 전주방송</t>
    <phoneticPr fontId="2" type="noConversion"/>
  </si>
  <si>
    <t>UPS실 (1F)</t>
    <phoneticPr fontId="2" type="noConversion"/>
  </si>
  <si>
    <t>2025.01.14</t>
    <phoneticPr fontId="2" type="noConversion"/>
  </si>
  <si>
    <t>2025.01.12
2025.01.13</t>
    <phoneticPr fontId="2" type="noConversion"/>
  </si>
  <si>
    <t>비상발전기(1F)</t>
    <phoneticPr fontId="2" type="noConversion"/>
  </si>
  <si>
    <t>RP200-12</t>
    <phoneticPr fontId="2" type="noConversion"/>
  </si>
  <si>
    <t>2024.11.11</t>
    <phoneticPr fontId="2" type="noConversion"/>
  </si>
  <si>
    <t>2025.02.23</t>
    <phoneticPr fontId="2" type="noConversion"/>
  </si>
  <si>
    <t>-</t>
    <phoneticPr fontId="2" type="noConversion"/>
  </si>
  <si>
    <t>2022.10.04</t>
    <phoneticPr fontId="2" type="noConversion"/>
  </si>
  <si>
    <t>2023.02.23</t>
    <phoneticPr fontId="2" type="noConversion"/>
  </si>
  <si>
    <t>* 메일 케이블의 케비넷 인입부/굴곡부 마감 미처리</t>
    <phoneticPr fontId="2" type="noConversion"/>
  </si>
  <si>
    <t>* 9번셀 단자 쇼트 흔적 → 제품 교체 권고 (와셔↔단자면 사이 홈 有)</t>
    <phoneticPr fontId="2" type="noConversion"/>
  </si>
  <si>
    <t>* 열간 케이블 케비넷내 접점부 녹 발생 및 케이블 일부 부식</t>
    <phoneticPr fontId="2" type="noConversion"/>
  </si>
  <si>
    <t>* 제품 상부 클리닝 요청 (공사후 분진 有)</t>
    <phoneticPr fontId="2" type="noConversion"/>
  </si>
  <si>
    <t>* 충전기 미설치 운용으로 내부 확인 요청함.</t>
    <phoneticPr fontId="2" type="noConversion"/>
  </si>
  <si>
    <t>* 충전 전압 낮음에 따라 내부 점검/확인 요청함.</t>
    <phoneticPr fontId="2" type="noConversion"/>
  </si>
  <si>
    <t>2025.02.17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</si>
</sst>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63501</xdr:colOff>
      <xdr:row>5</xdr:row>
      <xdr:rowOff>1</xdr:rowOff>
    </xdr:from>
    <xdr:to>
      <xdr:col>10</xdr:col>
      <xdr:colOff>1121834</xdr:colOff>
      <xdr:row>14</xdr:row>
      <xdr:rowOff>187751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50BC881-19D7-4685-BDE5-A255409EA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7168" y="1005418"/>
          <a:ext cx="2349499" cy="2092750"/>
        </a:xfrm>
        <a:prstGeom prst="rect">
          <a:avLst/>
        </a:prstGeom>
      </xdr:spPr>
    </xdr:pic>
    <xdr:clientData/>
  </xdr:twoCellAnchor>
  <xdr:twoCellAnchor editAs="oneCell">
    <xdr:from>
      <xdr:col>10</xdr:col>
      <xdr:colOff>1241582</xdr:colOff>
      <xdr:row>4</xdr:row>
      <xdr:rowOff>74085</xdr:rowOff>
    </xdr:from>
    <xdr:to>
      <xdr:col>13</xdr:col>
      <xdr:colOff>211814</xdr:colOff>
      <xdr:row>14</xdr:row>
      <xdr:rowOff>188160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C79D490-C9A8-4A02-B7E6-B0CF62115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26415" y="994835"/>
          <a:ext cx="2113482" cy="2103742"/>
        </a:xfrm>
        <a:prstGeom prst="rect">
          <a:avLst/>
        </a:prstGeom>
      </xdr:spPr>
    </xdr:pic>
    <xdr:clientData/>
  </xdr:twoCellAnchor>
  <xdr:twoCellAnchor editAs="oneCell">
    <xdr:from>
      <xdr:col>9</xdr:col>
      <xdr:colOff>52917</xdr:colOff>
      <xdr:row>16</xdr:row>
      <xdr:rowOff>21166</xdr:rowOff>
    </xdr:from>
    <xdr:to>
      <xdr:col>10</xdr:col>
      <xdr:colOff>573012</xdr:colOff>
      <xdr:row>29</xdr:row>
      <xdr:rowOff>79162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2A6CE78-C070-4049-9163-CC44C3E2A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46584" y="3354916"/>
          <a:ext cx="1811261" cy="2809663"/>
        </a:xfrm>
        <a:prstGeom prst="rect">
          <a:avLst/>
        </a:prstGeom>
      </xdr:spPr>
    </xdr:pic>
    <xdr:clientData/>
  </xdr:twoCellAnchor>
  <xdr:twoCellAnchor editAs="oneCell">
    <xdr:from>
      <xdr:col>10</xdr:col>
      <xdr:colOff>677336</xdr:colOff>
      <xdr:row>16</xdr:row>
      <xdr:rowOff>10583</xdr:rowOff>
    </xdr:from>
    <xdr:to>
      <xdr:col>12</xdr:col>
      <xdr:colOff>270230</xdr:colOff>
      <xdr:row>29</xdr:row>
      <xdr:rowOff>74083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E433109-F06E-4AD1-9A14-AF36941CB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62169" y="3344333"/>
          <a:ext cx="2037644" cy="2815167"/>
        </a:xfrm>
        <a:prstGeom prst="rect">
          <a:avLst/>
        </a:prstGeom>
      </xdr:spPr>
    </xdr:pic>
    <xdr:clientData/>
  </xdr:twoCellAnchor>
  <xdr:twoCellAnchor editAs="oneCell">
    <xdr:from>
      <xdr:col>13</xdr:col>
      <xdr:colOff>328087</xdr:colOff>
      <xdr:row>5</xdr:row>
      <xdr:rowOff>10584</xdr:rowOff>
    </xdr:from>
    <xdr:to>
      <xdr:col>15</xdr:col>
      <xdr:colOff>25857</xdr:colOff>
      <xdr:row>12</xdr:row>
      <xdr:rowOff>58561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F051084-A5F5-4583-A00E-45087E580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356170" y="1016001"/>
          <a:ext cx="1454604" cy="1529643"/>
        </a:xfrm>
        <a:prstGeom prst="rect">
          <a:avLst/>
        </a:prstGeom>
      </xdr:spPr>
    </xdr:pic>
    <xdr:clientData/>
  </xdr:twoCellAnchor>
  <xdr:twoCellAnchor editAs="oneCell">
    <xdr:from>
      <xdr:col>12</xdr:col>
      <xdr:colOff>402167</xdr:colOff>
      <xdr:row>16</xdr:row>
      <xdr:rowOff>63500</xdr:rowOff>
    </xdr:from>
    <xdr:to>
      <xdr:col>15</xdr:col>
      <xdr:colOff>454427</xdr:colOff>
      <xdr:row>25</xdr:row>
      <xdr:rowOff>63500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DB0BB56-A66F-4746-91D8-7D8425EFE5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2549" b="24822"/>
        <a:stretch/>
      </xdr:blipFill>
      <xdr:spPr>
        <a:xfrm>
          <a:off x="12731750" y="3397250"/>
          <a:ext cx="2507594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0922-78C5-4A73-AD6F-9D5D0727F0C7}">
  <dimension ref="A1:Q282"/>
  <sheetViews>
    <sheetView tabSelected="1" zoomScale="90" zoomScaleNormal="90" workbookViewId="0">
      <selection activeCell="E25" sqref="E2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46120</v>
      </c>
      <c r="B3" s="36" t="s">
        <v>25</v>
      </c>
      <c r="C3" s="36" t="s">
        <v>26</v>
      </c>
      <c r="D3" s="7" t="s">
        <v>23</v>
      </c>
      <c r="E3" s="37" t="s">
        <v>24</v>
      </c>
      <c r="F3" s="9">
        <v>200</v>
      </c>
      <c r="G3" s="27" t="s">
        <v>27</v>
      </c>
      <c r="H3" s="27" t="s">
        <v>42</v>
      </c>
      <c r="I3" s="8">
        <v>2.2999999999999998</v>
      </c>
      <c r="J3" s="9">
        <v>40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13.29</v>
      </c>
      <c r="C7" s="22">
        <v>2.4</v>
      </c>
      <c r="D7" s="23">
        <f t="shared" ref="D7:D70" si="0">C7/$I$3</f>
        <v>1.0434782608695652</v>
      </c>
      <c r="E7" s="2"/>
      <c r="F7" s="24" t="s">
        <v>20</v>
      </c>
      <c r="G7" s="25">
        <f>MAX(B7:B282)</f>
        <v>13.32</v>
      </c>
      <c r="H7" s="25">
        <f>MAX(C7:C282)</f>
        <v>2.63</v>
      </c>
      <c r="I7" s="29">
        <f>H7/$I$3</f>
        <v>1.1434782608695653</v>
      </c>
      <c r="J7"/>
      <c r="K7"/>
    </row>
    <row r="8" spans="1:15" x14ac:dyDescent="0.3">
      <c r="A8" s="21">
        <v>2</v>
      </c>
      <c r="B8" s="22">
        <v>13.27</v>
      </c>
      <c r="C8" s="22">
        <v>2.42</v>
      </c>
      <c r="D8" s="23">
        <f t="shared" si="0"/>
        <v>1.0521739130434784</v>
      </c>
      <c r="E8" s="2"/>
      <c r="F8" s="24" t="s">
        <v>21</v>
      </c>
      <c r="G8" s="25">
        <f>MIN(B7:B282)</f>
        <v>13.14</v>
      </c>
      <c r="H8" s="25">
        <f>MIN(C7:C282)</f>
        <v>2.13</v>
      </c>
      <c r="I8" s="29">
        <f>H8/$I$3</f>
        <v>0.92608695652173911</v>
      </c>
      <c r="J8"/>
      <c r="K8"/>
    </row>
    <row r="9" spans="1:15" x14ac:dyDescent="0.3">
      <c r="A9" s="21">
        <v>3</v>
      </c>
      <c r="B9" s="22">
        <v>13.22</v>
      </c>
      <c r="C9" s="22">
        <v>2.4900000000000002</v>
      </c>
      <c r="D9" s="23">
        <f t="shared" si="0"/>
        <v>1.0826086956521741</v>
      </c>
      <c r="E9" s="2"/>
      <c r="H9" s="1"/>
      <c r="J9"/>
      <c r="K9"/>
    </row>
    <row r="10" spans="1:15" x14ac:dyDescent="0.3">
      <c r="A10" s="21">
        <v>4</v>
      </c>
      <c r="B10" s="22">
        <v>13.23</v>
      </c>
      <c r="C10" s="22">
        <v>2.38</v>
      </c>
      <c r="D10" s="23">
        <f t="shared" si="0"/>
        <v>1.0347826086956522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13.3</v>
      </c>
      <c r="C11" s="22">
        <v>2.52</v>
      </c>
      <c r="D11" s="23">
        <f t="shared" si="0"/>
        <v>1.0956521739130436</v>
      </c>
      <c r="E11" s="2"/>
      <c r="F11" s="24" t="s">
        <v>22</v>
      </c>
      <c r="G11" s="26">
        <f>SUM(B7:B46)</f>
        <v>530.38</v>
      </c>
      <c r="H11" s="25">
        <f>G11/J3</f>
        <v>13.259499999999999</v>
      </c>
      <c r="J11"/>
      <c r="K11"/>
      <c r="O11" s="33"/>
    </row>
    <row r="12" spans="1:15" x14ac:dyDescent="0.3">
      <c r="A12" s="21">
        <v>6</v>
      </c>
      <c r="B12" s="22">
        <v>13.23</v>
      </c>
      <c r="C12" s="22">
        <v>2.33</v>
      </c>
      <c r="D12" s="23">
        <f t="shared" si="0"/>
        <v>1.0130434782608697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13.26</v>
      </c>
      <c r="C13" s="22">
        <v>2.59</v>
      </c>
      <c r="D13" s="23">
        <f t="shared" si="0"/>
        <v>1.1260869565217391</v>
      </c>
      <c r="J13"/>
      <c r="K13" s="35"/>
      <c r="L13" s="35"/>
    </row>
    <row r="14" spans="1:15" x14ac:dyDescent="0.3">
      <c r="A14" s="21">
        <v>8</v>
      </c>
      <c r="B14" s="22">
        <v>13.24</v>
      </c>
      <c r="C14" s="22">
        <v>2.29</v>
      </c>
      <c r="D14" s="23">
        <f t="shared" si="0"/>
        <v>0.99565217391304361</v>
      </c>
      <c r="F14" s="39"/>
      <c r="J14"/>
      <c r="K14" s="35"/>
      <c r="L14" s="35"/>
    </row>
    <row r="15" spans="1:15" x14ac:dyDescent="0.3">
      <c r="A15" s="21">
        <v>9</v>
      </c>
      <c r="B15" s="22">
        <v>13.24</v>
      </c>
      <c r="C15" s="22">
        <v>2.38</v>
      </c>
      <c r="D15" s="23">
        <f t="shared" si="0"/>
        <v>1.0347826086956522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13.28</v>
      </c>
      <c r="C16" s="22">
        <v>2.4</v>
      </c>
      <c r="D16" s="23">
        <f t="shared" si="0"/>
        <v>1.0434782608695652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13.25</v>
      </c>
      <c r="C17" s="22">
        <v>2.38</v>
      </c>
      <c r="D17" s="23">
        <f t="shared" si="0"/>
        <v>1.0347826086956522</v>
      </c>
      <c r="J17"/>
      <c r="K17" s="35"/>
      <c r="L17" s="35"/>
    </row>
    <row r="18" spans="1:17" x14ac:dyDescent="0.3">
      <c r="A18" s="21">
        <v>12</v>
      </c>
      <c r="B18" s="22">
        <v>13.28</v>
      </c>
      <c r="C18" s="22">
        <v>2.38</v>
      </c>
      <c r="D18" s="23">
        <f t="shared" si="0"/>
        <v>1.0347826086956522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13.28</v>
      </c>
      <c r="C19" s="22">
        <v>2.37</v>
      </c>
      <c r="D19" s="23">
        <f t="shared" si="0"/>
        <v>1.0304347826086957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13.24</v>
      </c>
      <c r="C20" s="22">
        <v>2.2000000000000002</v>
      </c>
      <c r="D20" s="23">
        <f t="shared" si="0"/>
        <v>0.95652173913043492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13.23</v>
      </c>
      <c r="C21" s="22">
        <v>2.2000000000000002</v>
      </c>
      <c r="D21" s="23">
        <f t="shared" si="0"/>
        <v>0.95652173913043492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13.25</v>
      </c>
      <c r="C22" s="22">
        <v>2.36</v>
      </c>
      <c r="D22" s="23">
        <f t="shared" si="0"/>
        <v>1.0260869565217392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13.24</v>
      </c>
      <c r="C23" s="22">
        <v>2.23</v>
      </c>
      <c r="D23" s="23">
        <f t="shared" si="0"/>
        <v>0.96956521739130441</v>
      </c>
      <c r="J23"/>
      <c r="K23" s="35"/>
      <c r="L23" s="35"/>
    </row>
    <row r="24" spans="1:17" x14ac:dyDescent="0.3">
      <c r="A24" s="21">
        <v>18</v>
      </c>
      <c r="B24" s="22">
        <v>13.23</v>
      </c>
      <c r="C24" s="22">
        <v>2.2200000000000002</v>
      </c>
      <c r="D24" s="23">
        <f t="shared" si="0"/>
        <v>0.96521739130434803</v>
      </c>
      <c r="J24"/>
      <c r="K24" s="35"/>
      <c r="L24" s="35"/>
    </row>
    <row r="25" spans="1:17" x14ac:dyDescent="0.3">
      <c r="A25" s="21">
        <v>19</v>
      </c>
      <c r="B25" s="22">
        <v>13.2</v>
      </c>
      <c r="C25" s="22">
        <v>2.2400000000000002</v>
      </c>
      <c r="D25" s="23">
        <f t="shared" si="0"/>
        <v>0.97391304347826102</v>
      </c>
      <c r="J25"/>
      <c r="K25" s="35"/>
      <c r="L25" s="35"/>
    </row>
    <row r="26" spans="1:17" x14ac:dyDescent="0.3">
      <c r="A26" s="21">
        <v>20</v>
      </c>
      <c r="B26" s="22">
        <v>13.3</v>
      </c>
      <c r="C26" s="22">
        <v>2.34</v>
      </c>
      <c r="D26" s="23">
        <f t="shared" si="0"/>
        <v>1.0173913043478262</v>
      </c>
      <c r="J26"/>
      <c r="K26" s="35"/>
      <c r="L26" s="35"/>
    </row>
    <row r="27" spans="1:17" x14ac:dyDescent="0.3">
      <c r="A27" s="21">
        <v>21</v>
      </c>
      <c r="B27" s="22">
        <v>13.29</v>
      </c>
      <c r="C27" s="22">
        <v>2.2400000000000002</v>
      </c>
      <c r="D27" s="23">
        <f t="shared" si="0"/>
        <v>0.97391304347826102</v>
      </c>
      <c r="J27"/>
      <c r="K27"/>
    </row>
    <row r="28" spans="1:17" x14ac:dyDescent="0.3">
      <c r="A28" s="21">
        <v>22</v>
      </c>
      <c r="B28" s="22">
        <v>13.3</v>
      </c>
      <c r="C28" s="22">
        <v>2.37</v>
      </c>
      <c r="D28" s="23">
        <f t="shared" si="0"/>
        <v>1.0304347826086957</v>
      </c>
      <c r="J28"/>
      <c r="K28"/>
    </row>
    <row r="29" spans="1:17" x14ac:dyDescent="0.3">
      <c r="A29" s="21">
        <v>23</v>
      </c>
      <c r="B29" s="22">
        <v>13.24</v>
      </c>
      <c r="C29" s="22">
        <v>2.13</v>
      </c>
      <c r="D29" s="23">
        <f t="shared" si="0"/>
        <v>0.92608695652173911</v>
      </c>
      <c r="J29"/>
      <c r="K29"/>
    </row>
    <row r="30" spans="1:17" x14ac:dyDescent="0.3">
      <c r="A30" s="21">
        <v>24</v>
      </c>
      <c r="B30" s="22">
        <v>13.3</v>
      </c>
      <c r="C30" s="22">
        <v>2.21</v>
      </c>
      <c r="D30" s="23">
        <f t="shared" si="0"/>
        <v>0.96086956521739131</v>
      </c>
      <c r="J30"/>
      <c r="K30"/>
    </row>
    <row r="31" spans="1:17" x14ac:dyDescent="0.3">
      <c r="A31" s="21">
        <v>25</v>
      </c>
      <c r="B31" s="22">
        <v>13.29</v>
      </c>
      <c r="C31" s="22">
        <v>2.2799999999999998</v>
      </c>
      <c r="D31" s="23">
        <f t="shared" si="0"/>
        <v>0.9913043478260869</v>
      </c>
      <c r="J31"/>
      <c r="K31"/>
    </row>
    <row r="32" spans="1:17" x14ac:dyDescent="0.3">
      <c r="A32" s="21">
        <v>26</v>
      </c>
      <c r="B32" s="22">
        <v>13.26</v>
      </c>
      <c r="C32" s="22">
        <v>2.31</v>
      </c>
      <c r="D32" s="23">
        <f t="shared" si="0"/>
        <v>1.0043478260869567</v>
      </c>
      <c r="J32"/>
      <c r="K32"/>
    </row>
    <row r="33" spans="1:11" x14ac:dyDescent="0.3">
      <c r="A33" s="21">
        <v>27</v>
      </c>
      <c r="B33" s="22">
        <v>13.28</v>
      </c>
      <c r="C33" s="22">
        <v>2.3199999999999998</v>
      </c>
      <c r="D33" s="23">
        <f t="shared" si="0"/>
        <v>1.008695652173913</v>
      </c>
      <c r="J33"/>
      <c r="K33"/>
    </row>
    <row r="34" spans="1:11" x14ac:dyDescent="0.3">
      <c r="A34" s="21">
        <v>28</v>
      </c>
      <c r="B34" s="22">
        <v>13.28</v>
      </c>
      <c r="C34" s="22">
        <v>2.4300000000000002</v>
      </c>
      <c r="D34" s="23">
        <f t="shared" si="0"/>
        <v>1.0565217391304349</v>
      </c>
      <c r="J34"/>
      <c r="K34"/>
    </row>
    <row r="35" spans="1:11" x14ac:dyDescent="0.3">
      <c r="A35" s="21">
        <v>29</v>
      </c>
      <c r="B35" s="22">
        <v>13.28</v>
      </c>
      <c r="C35" s="22">
        <v>2.37</v>
      </c>
      <c r="D35" s="23">
        <f t="shared" si="0"/>
        <v>1.0304347826086957</v>
      </c>
      <c r="J35"/>
      <c r="K35"/>
    </row>
    <row r="36" spans="1:11" x14ac:dyDescent="0.3">
      <c r="A36" s="21">
        <v>30</v>
      </c>
      <c r="B36" s="22">
        <v>13.32</v>
      </c>
      <c r="C36" s="22">
        <v>2.19</v>
      </c>
      <c r="D36" s="23">
        <f t="shared" si="0"/>
        <v>0.95217391304347831</v>
      </c>
      <c r="J36"/>
      <c r="K36"/>
    </row>
    <row r="37" spans="1:11" x14ac:dyDescent="0.3">
      <c r="A37" s="21">
        <v>31</v>
      </c>
      <c r="B37" s="22">
        <v>13.24</v>
      </c>
      <c r="C37" s="22">
        <v>2.37</v>
      </c>
      <c r="D37" s="23">
        <f t="shared" si="0"/>
        <v>1.0304347826086957</v>
      </c>
      <c r="J37"/>
      <c r="K37"/>
    </row>
    <row r="38" spans="1:11" x14ac:dyDescent="0.3">
      <c r="A38" s="21">
        <v>32</v>
      </c>
      <c r="B38" s="22">
        <v>13.23</v>
      </c>
      <c r="C38" s="22">
        <v>2.52</v>
      </c>
      <c r="D38" s="23">
        <f t="shared" si="0"/>
        <v>1.0956521739130436</v>
      </c>
      <c r="J38"/>
      <c r="K38"/>
    </row>
    <row r="39" spans="1:11" x14ac:dyDescent="0.3">
      <c r="A39" s="21">
        <v>33</v>
      </c>
      <c r="B39" s="22">
        <v>13.27</v>
      </c>
      <c r="C39" s="22">
        <v>2.37</v>
      </c>
      <c r="D39" s="23">
        <f t="shared" si="0"/>
        <v>1.0304347826086957</v>
      </c>
      <c r="J39"/>
      <c r="K39"/>
    </row>
    <row r="40" spans="1:11" x14ac:dyDescent="0.3">
      <c r="A40" s="21">
        <v>34</v>
      </c>
      <c r="B40" s="22">
        <v>13.14</v>
      </c>
      <c r="C40" s="22">
        <v>2.44</v>
      </c>
      <c r="D40" s="23">
        <f t="shared" si="0"/>
        <v>1.0608695652173914</v>
      </c>
      <c r="J40"/>
      <c r="K40"/>
    </row>
    <row r="41" spans="1:11" x14ac:dyDescent="0.3">
      <c r="A41" s="30">
        <v>35</v>
      </c>
      <c r="B41" s="22">
        <v>13.3</v>
      </c>
      <c r="C41" s="22">
        <v>2.4300000000000002</v>
      </c>
      <c r="D41" s="23">
        <f t="shared" si="0"/>
        <v>1.0565217391304349</v>
      </c>
      <c r="J41"/>
      <c r="K41"/>
    </row>
    <row r="42" spans="1:11" x14ac:dyDescent="0.3">
      <c r="A42" s="21">
        <v>36</v>
      </c>
      <c r="B42" s="22">
        <v>13.29</v>
      </c>
      <c r="C42" s="22">
        <v>2.3199999999999998</v>
      </c>
      <c r="D42" s="23">
        <f t="shared" si="0"/>
        <v>1.008695652173913</v>
      </c>
      <c r="J42"/>
      <c r="K42"/>
    </row>
    <row r="43" spans="1:11" x14ac:dyDescent="0.3">
      <c r="A43" s="21">
        <v>37</v>
      </c>
      <c r="B43" s="22">
        <v>13.21</v>
      </c>
      <c r="C43" s="22">
        <v>2.4500000000000002</v>
      </c>
      <c r="D43" s="23">
        <f t="shared" si="0"/>
        <v>1.0652173913043479</v>
      </c>
      <c r="J43"/>
      <c r="K43"/>
    </row>
    <row r="44" spans="1:11" x14ac:dyDescent="0.3">
      <c r="A44" s="21">
        <v>38</v>
      </c>
      <c r="B44" s="22">
        <v>13.29</v>
      </c>
      <c r="C44" s="22">
        <v>2.63</v>
      </c>
      <c r="D44" s="23">
        <f t="shared" si="0"/>
        <v>1.1434782608695653</v>
      </c>
      <c r="J44"/>
      <c r="K44"/>
    </row>
    <row r="45" spans="1:11" x14ac:dyDescent="0.3">
      <c r="A45" s="21">
        <v>39</v>
      </c>
      <c r="B45" s="22">
        <v>13.23</v>
      </c>
      <c r="C45" s="22">
        <v>2.29</v>
      </c>
      <c r="D45" s="23">
        <f t="shared" si="0"/>
        <v>0.99565217391304361</v>
      </c>
      <c r="J45"/>
      <c r="K45"/>
    </row>
    <row r="46" spans="1:11" x14ac:dyDescent="0.3">
      <c r="A46" s="21">
        <v>40</v>
      </c>
      <c r="B46" s="22">
        <v>13.28</v>
      </c>
      <c r="C46" s="22">
        <v>2.35</v>
      </c>
      <c r="D46" s="23">
        <f t="shared" si="0"/>
        <v>1.0217391304347827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E4A87-09AC-494F-8F0D-178A07D6E964}">
  <dimension ref="A1:Q282"/>
  <sheetViews>
    <sheetView zoomScale="90" zoomScaleNormal="90" workbookViewId="0">
      <selection activeCell="H25" sqref="H2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46120</v>
      </c>
      <c r="B3" s="36" t="s">
        <v>25</v>
      </c>
      <c r="C3" s="36" t="s">
        <v>26</v>
      </c>
      <c r="D3" s="7" t="s">
        <v>23</v>
      </c>
      <c r="E3" s="37" t="s">
        <v>24</v>
      </c>
      <c r="F3" s="9">
        <v>200</v>
      </c>
      <c r="G3" s="27" t="s">
        <v>28</v>
      </c>
      <c r="H3" s="27" t="s">
        <v>42</v>
      </c>
      <c r="I3" s="8">
        <v>2.2999999999999998</v>
      </c>
      <c r="J3" s="9">
        <v>40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2.37</v>
      </c>
      <c r="D7" s="23">
        <f t="shared" ref="D7:D70" si="0">C7/$I$3</f>
        <v>1.0304347826086957</v>
      </c>
      <c r="E7" s="2"/>
      <c r="F7" s="24" t="s">
        <v>20</v>
      </c>
      <c r="G7" s="25">
        <f>MAX(B7:B282)</f>
        <v>13.38</v>
      </c>
      <c r="H7" s="25">
        <f>MAX(C7:C282)</f>
        <v>2.68</v>
      </c>
      <c r="I7" s="29">
        <f>H7/$I$3</f>
        <v>1.165217391304348</v>
      </c>
      <c r="J7"/>
      <c r="K7"/>
    </row>
    <row r="8" spans="1:15" x14ac:dyDescent="0.3">
      <c r="A8" s="21">
        <v>2</v>
      </c>
      <c r="B8" s="22">
        <v>13.38</v>
      </c>
      <c r="C8" s="22">
        <v>2.46</v>
      </c>
      <c r="D8" s="23">
        <f t="shared" si="0"/>
        <v>1.0695652173913044</v>
      </c>
      <c r="E8" s="2"/>
      <c r="F8" s="24" t="s">
        <v>21</v>
      </c>
      <c r="G8" s="25">
        <f>MIN(B7:B282)</f>
        <v>13.25</v>
      </c>
      <c r="H8" s="25">
        <f>MIN(C7:C282)</f>
        <v>2.2599999999999998</v>
      </c>
      <c r="I8" s="29">
        <f>H8/$I$3</f>
        <v>0.9826086956521739</v>
      </c>
      <c r="J8"/>
      <c r="K8"/>
    </row>
    <row r="9" spans="1:15" x14ac:dyDescent="0.3">
      <c r="A9" s="21">
        <v>3</v>
      </c>
      <c r="B9" s="22">
        <v>13.38</v>
      </c>
      <c r="C9" s="22">
        <v>2.68</v>
      </c>
      <c r="D9" s="23">
        <f t="shared" si="0"/>
        <v>1.165217391304348</v>
      </c>
      <c r="E9" s="2"/>
      <c r="H9" s="1"/>
      <c r="J9"/>
      <c r="K9"/>
    </row>
    <row r="10" spans="1:15" x14ac:dyDescent="0.3">
      <c r="A10" s="21">
        <v>4</v>
      </c>
      <c r="B10" s="22">
        <v>13.25</v>
      </c>
      <c r="C10" s="22">
        <v>2.4</v>
      </c>
      <c r="D10" s="23">
        <f t="shared" si="0"/>
        <v>1.0434782608695652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13.36</v>
      </c>
      <c r="C11" s="22">
        <v>2.34</v>
      </c>
      <c r="D11" s="23">
        <f t="shared" si="0"/>
        <v>1.0173913043478262</v>
      </c>
      <c r="E11" s="2"/>
      <c r="F11" s="24" t="s">
        <v>22</v>
      </c>
      <c r="G11" s="26">
        <f>SUM(B7:B46)</f>
        <v>532.6</v>
      </c>
      <c r="H11" s="25">
        <f>G11/J3</f>
        <v>13.315000000000001</v>
      </c>
      <c r="J11"/>
      <c r="K11"/>
      <c r="O11" s="33"/>
    </row>
    <row r="12" spans="1:15" x14ac:dyDescent="0.3">
      <c r="A12" s="21">
        <v>6</v>
      </c>
      <c r="B12" s="22">
        <v>13.32</v>
      </c>
      <c r="C12" s="22">
        <v>2.46</v>
      </c>
      <c r="D12" s="23">
        <f t="shared" si="0"/>
        <v>1.0695652173913044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13.3</v>
      </c>
      <c r="C13" s="22">
        <v>2.5499999999999998</v>
      </c>
      <c r="D13" s="23">
        <f t="shared" si="0"/>
        <v>1.1086956521739131</v>
      </c>
      <c r="J13"/>
      <c r="K13" s="35"/>
      <c r="L13" s="35"/>
    </row>
    <row r="14" spans="1:15" x14ac:dyDescent="0.3">
      <c r="A14" s="21">
        <v>8</v>
      </c>
      <c r="B14" s="22">
        <v>13.33</v>
      </c>
      <c r="C14" s="22">
        <v>2.4500000000000002</v>
      </c>
      <c r="D14" s="23">
        <f t="shared" si="0"/>
        <v>1.0652173913043479</v>
      </c>
      <c r="F14" s="39"/>
      <c r="J14"/>
      <c r="K14" s="35"/>
      <c r="L14" s="35"/>
    </row>
    <row r="15" spans="1:15" x14ac:dyDescent="0.3">
      <c r="A15" s="21">
        <v>9</v>
      </c>
      <c r="B15" s="22">
        <v>13.26</v>
      </c>
      <c r="C15" s="22">
        <v>2.52</v>
      </c>
      <c r="D15" s="23">
        <f t="shared" si="0"/>
        <v>1.0956521739130436</v>
      </c>
      <c r="F15" s="39" t="s">
        <v>36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13.33</v>
      </c>
      <c r="C16" s="22">
        <v>2.37</v>
      </c>
      <c r="D16" s="23">
        <f t="shared" si="0"/>
        <v>1.0304347826086957</v>
      </c>
      <c r="F16" s="39" t="s">
        <v>37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13.31</v>
      </c>
      <c r="C17" s="22">
        <v>2.38</v>
      </c>
      <c r="D17" s="23">
        <f t="shared" si="0"/>
        <v>1.0347826086956522</v>
      </c>
      <c r="F17" s="39" t="s">
        <v>38</v>
      </c>
      <c r="J17"/>
      <c r="K17" s="35"/>
      <c r="L17" s="35"/>
    </row>
    <row r="18" spans="1:17" x14ac:dyDescent="0.3">
      <c r="A18" s="21">
        <v>12</v>
      </c>
      <c r="B18" s="22">
        <v>13.32</v>
      </c>
      <c r="C18" s="22">
        <v>2.41</v>
      </c>
      <c r="D18" s="23">
        <f t="shared" si="0"/>
        <v>1.0478260869565219</v>
      </c>
      <c r="F18" s="39" t="s">
        <v>39</v>
      </c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13.27</v>
      </c>
      <c r="C19" s="22">
        <v>2.2799999999999998</v>
      </c>
      <c r="D19" s="23">
        <f t="shared" si="0"/>
        <v>0.9913043478260869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13.34</v>
      </c>
      <c r="C20" s="22">
        <v>2.58</v>
      </c>
      <c r="D20" s="23">
        <f t="shared" si="0"/>
        <v>1.1217391304347828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13.34</v>
      </c>
      <c r="C21" s="22">
        <v>2.33</v>
      </c>
      <c r="D21" s="23">
        <f t="shared" si="0"/>
        <v>1.0130434782608697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13.31</v>
      </c>
      <c r="C22" s="22">
        <v>2.2999999999999998</v>
      </c>
      <c r="D22" s="23">
        <f t="shared" si="0"/>
        <v>1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13.26</v>
      </c>
      <c r="C23" s="22">
        <v>2.34</v>
      </c>
      <c r="D23" s="23">
        <f t="shared" si="0"/>
        <v>1.0173913043478262</v>
      </c>
      <c r="J23"/>
      <c r="K23" s="35"/>
      <c r="L23" s="35"/>
    </row>
    <row r="24" spans="1:17" x14ac:dyDescent="0.3">
      <c r="A24" s="21">
        <v>18</v>
      </c>
      <c r="B24" s="22">
        <v>13.27</v>
      </c>
      <c r="C24" s="22">
        <v>2.34</v>
      </c>
      <c r="D24" s="23">
        <f t="shared" si="0"/>
        <v>1.0173913043478262</v>
      </c>
      <c r="J24"/>
      <c r="K24" s="35"/>
      <c r="L24" s="35"/>
    </row>
    <row r="25" spans="1:17" x14ac:dyDescent="0.3">
      <c r="A25" s="21">
        <v>19</v>
      </c>
      <c r="B25" s="22">
        <v>13.31</v>
      </c>
      <c r="C25" s="22">
        <v>2.29</v>
      </c>
      <c r="D25" s="23">
        <f t="shared" si="0"/>
        <v>0.99565217391304361</v>
      </c>
      <c r="J25"/>
      <c r="K25" s="35"/>
      <c r="L25" s="35"/>
    </row>
    <row r="26" spans="1:17" x14ac:dyDescent="0.3">
      <c r="A26" s="21">
        <v>20</v>
      </c>
      <c r="B26" s="22">
        <v>13.28</v>
      </c>
      <c r="C26" s="22">
        <v>2.35</v>
      </c>
      <c r="D26" s="23">
        <f t="shared" si="0"/>
        <v>1.0217391304347827</v>
      </c>
      <c r="J26"/>
      <c r="K26" s="35"/>
      <c r="L26" s="35"/>
    </row>
    <row r="27" spans="1:17" x14ac:dyDescent="0.3">
      <c r="A27" s="21">
        <v>21</v>
      </c>
      <c r="B27" s="22">
        <v>13.32</v>
      </c>
      <c r="C27" s="22">
        <v>2.29</v>
      </c>
      <c r="D27" s="23">
        <f t="shared" si="0"/>
        <v>0.99565217391304361</v>
      </c>
      <c r="J27"/>
      <c r="K27"/>
    </row>
    <row r="28" spans="1:17" x14ac:dyDescent="0.3">
      <c r="A28" s="21">
        <v>22</v>
      </c>
      <c r="B28" s="22">
        <v>13.34</v>
      </c>
      <c r="C28" s="22">
        <v>2.42</v>
      </c>
      <c r="D28" s="23">
        <f t="shared" si="0"/>
        <v>1.0521739130434784</v>
      </c>
      <c r="J28"/>
      <c r="K28"/>
    </row>
    <row r="29" spans="1:17" x14ac:dyDescent="0.3">
      <c r="A29" s="21">
        <v>23</v>
      </c>
      <c r="B29" s="22">
        <v>13.31</v>
      </c>
      <c r="C29" s="22">
        <v>2.2599999999999998</v>
      </c>
      <c r="D29" s="23">
        <f t="shared" si="0"/>
        <v>0.9826086956521739</v>
      </c>
      <c r="J29"/>
      <c r="K29"/>
    </row>
    <row r="30" spans="1:17" x14ac:dyDescent="0.3">
      <c r="A30" s="21">
        <v>24</v>
      </c>
      <c r="B30" s="22">
        <v>13.29</v>
      </c>
      <c r="C30" s="22">
        <v>2.33</v>
      </c>
      <c r="D30" s="23">
        <f t="shared" si="0"/>
        <v>1.0130434782608697</v>
      </c>
      <c r="J30"/>
      <c r="K30"/>
    </row>
    <row r="31" spans="1:17" x14ac:dyDescent="0.3">
      <c r="A31" s="21">
        <v>25</v>
      </c>
      <c r="B31" s="22">
        <v>13.37</v>
      </c>
      <c r="C31" s="22">
        <v>2.31</v>
      </c>
      <c r="D31" s="23">
        <f t="shared" si="0"/>
        <v>1.0043478260869567</v>
      </c>
      <c r="J31"/>
      <c r="K31"/>
    </row>
    <row r="32" spans="1:17" x14ac:dyDescent="0.3">
      <c r="A32" s="21">
        <v>26</v>
      </c>
      <c r="B32" s="22">
        <v>13.28</v>
      </c>
      <c r="C32" s="22">
        <v>2.35</v>
      </c>
      <c r="D32" s="23">
        <f t="shared" si="0"/>
        <v>1.0217391304347827</v>
      </c>
      <c r="J32"/>
      <c r="K32"/>
    </row>
    <row r="33" spans="1:11" x14ac:dyDescent="0.3">
      <c r="A33" s="21">
        <v>27</v>
      </c>
      <c r="B33" s="22">
        <v>13.31</v>
      </c>
      <c r="C33" s="22">
        <v>2.29</v>
      </c>
      <c r="D33" s="23">
        <f t="shared" si="0"/>
        <v>0.99565217391304361</v>
      </c>
      <c r="J33"/>
      <c r="K33"/>
    </row>
    <row r="34" spans="1:11" x14ac:dyDescent="0.3">
      <c r="A34" s="21">
        <v>28</v>
      </c>
      <c r="B34" s="22">
        <v>13.32</v>
      </c>
      <c r="C34" s="22">
        <v>2.2799999999999998</v>
      </c>
      <c r="D34" s="23">
        <f t="shared" si="0"/>
        <v>0.9913043478260869</v>
      </c>
      <c r="J34"/>
      <c r="K34"/>
    </row>
    <row r="35" spans="1:11" x14ac:dyDescent="0.3">
      <c r="A35" s="21">
        <v>29</v>
      </c>
      <c r="B35" s="22">
        <v>13.3</v>
      </c>
      <c r="C35" s="22">
        <v>2.36</v>
      </c>
      <c r="D35" s="23">
        <f t="shared" si="0"/>
        <v>1.0260869565217392</v>
      </c>
      <c r="J35"/>
      <c r="K35"/>
    </row>
    <row r="36" spans="1:11" x14ac:dyDescent="0.3">
      <c r="A36" s="21">
        <v>30</v>
      </c>
      <c r="B36" s="22">
        <v>13.38</v>
      </c>
      <c r="C36" s="22">
        <v>2.2599999999999998</v>
      </c>
      <c r="D36" s="23">
        <f t="shared" si="0"/>
        <v>0.9826086956521739</v>
      </c>
      <c r="J36"/>
      <c r="K36"/>
    </row>
    <row r="37" spans="1:11" x14ac:dyDescent="0.3">
      <c r="A37" s="21">
        <v>31</v>
      </c>
      <c r="B37" s="22">
        <v>13.32</v>
      </c>
      <c r="C37" s="22">
        <v>2.38</v>
      </c>
      <c r="D37" s="23">
        <f t="shared" si="0"/>
        <v>1.0347826086956522</v>
      </c>
      <c r="J37"/>
      <c r="K37"/>
    </row>
    <row r="38" spans="1:11" x14ac:dyDescent="0.3">
      <c r="A38" s="21">
        <v>32</v>
      </c>
      <c r="B38" s="22">
        <v>13.32</v>
      </c>
      <c r="C38" s="22">
        <v>2.36</v>
      </c>
      <c r="D38" s="23">
        <f t="shared" si="0"/>
        <v>1.0260869565217392</v>
      </c>
      <c r="J38"/>
      <c r="K38"/>
    </row>
    <row r="39" spans="1:11" x14ac:dyDescent="0.3">
      <c r="A39" s="21">
        <v>33</v>
      </c>
      <c r="B39" s="22">
        <v>13.32</v>
      </c>
      <c r="C39" s="22">
        <v>2.36</v>
      </c>
      <c r="D39" s="23">
        <f t="shared" si="0"/>
        <v>1.0260869565217392</v>
      </c>
      <c r="J39"/>
      <c r="K39"/>
    </row>
    <row r="40" spans="1:11" x14ac:dyDescent="0.3">
      <c r="A40" s="21">
        <v>34</v>
      </c>
      <c r="B40" s="22">
        <v>13.33</v>
      </c>
      <c r="C40" s="22">
        <v>2.3199999999999998</v>
      </c>
      <c r="D40" s="23">
        <f t="shared" si="0"/>
        <v>1.008695652173913</v>
      </c>
      <c r="J40"/>
      <c r="K40"/>
    </row>
    <row r="41" spans="1:11" x14ac:dyDescent="0.3">
      <c r="A41" s="30">
        <v>35</v>
      </c>
      <c r="B41" s="22">
        <v>13.32</v>
      </c>
      <c r="C41" s="22">
        <v>2.2599999999999998</v>
      </c>
      <c r="D41" s="23">
        <f t="shared" si="0"/>
        <v>0.9826086956521739</v>
      </c>
      <c r="J41"/>
      <c r="K41"/>
    </row>
    <row r="42" spans="1:11" x14ac:dyDescent="0.3">
      <c r="A42" s="21">
        <v>36</v>
      </c>
      <c r="B42" s="22">
        <v>13.34</v>
      </c>
      <c r="C42" s="22">
        <v>2.34</v>
      </c>
      <c r="D42" s="23">
        <f t="shared" si="0"/>
        <v>1.0173913043478262</v>
      </c>
      <c r="J42"/>
      <c r="K42"/>
    </row>
    <row r="43" spans="1:11" x14ac:dyDescent="0.3">
      <c r="A43" s="21">
        <v>37</v>
      </c>
      <c r="B43" s="22">
        <v>13.36</v>
      </c>
      <c r="C43" s="22">
        <v>2.37</v>
      </c>
      <c r="D43" s="23">
        <f t="shared" si="0"/>
        <v>1.0304347826086957</v>
      </c>
      <c r="J43"/>
      <c r="K43"/>
    </row>
    <row r="44" spans="1:11" x14ac:dyDescent="0.3">
      <c r="A44" s="21">
        <v>38</v>
      </c>
      <c r="B44" s="22">
        <v>13.29</v>
      </c>
      <c r="C44" s="22">
        <v>2.57</v>
      </c>
      <c r="D44" s="23">
        <f t="shared" si="0"/>
        <v>1.1173913043478261</v>
      </c>
      <c r="J44"/>
      <c r="K44"/>
    </row>
    <row r="45" spans="1:11" x14ac:dyDescent="0.3">
      <c r="A45" s="21">
        <v>39</v>
      </c>
      <c r="B45" s="22">
        <v>13.28</v>
      </c>
      <c r="C45" s="22">
        <v>2.36</v>
      </c>
      <c r="D45" s="23">
        <f t="shared" si="0"/>
        <v>1.0260869565217392</v>
      </c>
      <c r="J45"/>
      <c r="K45"/>
    </row>
    <row r="46" spans="1:11" x14ac:dyDescent="0.3">
      <c r="A46" s="21">
        <v>40</v>
      </c>
      <c r="B46" s="22">
        <v>13.32</v>
      </c>
      <c r="C46" s="22">
        <v>2.36</v>
      </c>
      <c r="D46" s="23">
        <f t="shared" si="0"/>
        <v>1.0260869565217392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F6C6-0C49-46E5-AF39-1645F22E079B}">
  <dimension ref="A1:Q286"/>
  <sheetViews>
    <sheetView zoomScale="90" zoomScaleNormal="90" workbookViewId="0">
      <selection activeCell="J7" sqref="J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46120</v>
      </c>
      <c r="B3" s="36" t="s">
        <v>25</v>
      </c>
      <c r="C3" s="36" t="s">
        <v>29</v>
      </c>
      <c r="D3" s="7" t="s">
        <v>23</v>
      </c>
      <c r="E3" s="37" t="s">
        <v>30</v>
      </c>
      <c r="F3" s="9">
        <v>200</v>
      </c>
      <c r="G3" s="27" t="s">
        <v>31</v>
      </c>
      <c r="H3" s="27" t="s">
        <v>32</v>
      </c>
      <c r="I3" s="8">
        <v>2.8</v>
      </c>
      <c r="J3" s="9">
        <v>2</v>
      </c>
      <c r="K3" s="10">
        <v>16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</v>
      </c>
      <c r="C7" s="22">
        <v>3.05</v>
      </c>
      <c r="D7" s="23">
        <f t="shared" ref="D7:D70" si="0">C7/$I$3</f>
        <v>1.0892857142857142</v>
      </c>
      <c r="E7" s="2"/>
      <c r="F7" s="24" t="s">
        <v>20</v>
      </c>
      <c r="G7" s="25">
        <f>MAX(B7:B282)</f>
        <v>12.94</v>
      </c>
      <c r="H7" s="25">
        <f>MAX(C7:C282)</f>
        <v>3.06</v>
      </c>
      <c r="I7" s="29">
        <f>H7/$I$3</f>
        <v>1.092857142857143</v>
      </c>
      <c r="J7" t="s">
        <v>40</v>
      </c>
      <c r="K7"/>
    </row>
    <row r="8" spans="1:15" x14ac:dyDescent="0.3">
      <c r="A8" s="21">
        <v>2</v>
      </c>
      <c r="B8" s="22">
        <v>12.94</v>
      </c>
      <c r="C8" s="22">
        <v>3.06</v>
      </c>
      <c r="D8" s="23">
        <f t="shared" si="0"/>
        <v>1.092857142857143</v>
      </c>
      <c r="E8" s="2"/>
      <c r="F8" s="24" t="s">
        <v>21</v>
      </c>
      <c r="G8" s="25">
        <f>MIN(B7:B282)</f>
        <v>12.9</v>
      </c>
      <c r="H8" s="25">
        <f>MIN(C7:C282)</f>
        <v>3.05</v>
      </c>
      <c r="I8" s="29">
        <f>H8/$I$3</f>
        <v>1.0892857142857142</v>
      </c>
      <c r="J8"/>
      <c r="K8"/>
    </row>
    <row r="9" spans="1:15" x14ac:dyDescent="0.3">
      <c r="A9" s="21">
        <v>3</v>
      </c>
      <c r="B9" s="22" t="s">
        <v>33</v>
      </c>
      <c r="C9" s="22" t="s">
        <v>33</v>
      </c>
      <c r="D9" s="23" t="e">
        <f t="shared" si="0"/>
        <v>#VALUE!</v>
      </c>
      <c r="E9" s="2"/>
      <c r="H9" s="1"/>
      <c r="J9"/>
      <c r="K9"/>
    </row>
    <row r="10" spans="1:15" x14ac:dyDescent="0.3">
      <c r="A10" s="21">
        <v>4</v>
      </c>
      <c r="B10" s="22" t="s">
        <v>33</v>
      </c>
      <c r="C10" s="22" t="s">
        <v>33</v>
      </c>
      <c r="D10" s="23" t="e">
        <f t="shared" si="0"/>
        <v>#VALUE!</v>
      </c>
      <c r="E10" s="2"/>
      <c r="F10" s="24" t="s">
        <v>22</v>
      </c>
      <c r="G10" s="26">
        <f>SUM(B7:B246)</f>
        <v>25.84</v>
      </c>
      <c r="H10" s="25">
        <f>G10/J3</f>
        <v>12.92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6" spans="1:6" x14ac:dyDescent="0.3">
      <c r="F286" s="42"/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9BFA0-AA25-4879-B6B4-921C5D9B1959}">
  <dimension ref="A1:Q286"/>
  <sheetViews>
    <sheetView zoomScale="90" zoomScaleNormal="90" workbookViewId="0">
      <selection activeCell="I288" sqref="I28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46120</v>
      </c>
      <c r="B3" s="36" t="s">
        <v>25</v>
      </c>
      <c r="C3" s="36" t="s">
        <v>29</v>
      </c>
      <c r="D3" s="7" t="s">
        <v>23</v>
      </c>
      <c r="E3" s="37" t="s">
        <v>30</v>
      </c>
      <c r="F3" s="9">
        <v>200</v>
      </c>
      <c r="G3" s="27" t="s">
        <v>34</v>
      </c>
      <c r="H3" s="27" t="s">
        <v>35</v>
      </c>
      <c r="I3" s="8">
        <v>2.8</v>
      </c>
      <c r="J3" s="9">
        <v>2</v>
      </c>
      <c r="K3" s="10">
        <v>16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12.36</v>
      </c>
      <c r="C7" s="22">
        <v>4.3600000000000003</v>
      </c>
      <c r="D7" s="23">
        <f t="shared" ref="D7:D70" si="0">C7/$I$3</f>
        <v>1.5571428571428574</v>
      </c>
      <c r="E7" s="2"/>
      <c r="F7" s="24" t="s">
        <v>20</v>
      </c>
      <c r="G7" s="25">
        <f>MAX(B7:B282)</f>
        <v>12.37</v>
      </c>
      <c r="H7" s="25">
        <f>MAX(C7:C282)</f>
        <v>4.3600000000000003</v>
      </c>
      <c r="I7" s="29">
        <f>H7/$I$3</f>
        <v>1.5571428571428574</v>
      </c>
      <c r="J7" t="s">
        <v>41</v>
      </c>
      <c r="K7"/>
    </row>
    <row r="8" spans="1:15" x14ac:dyDescent="0.3">
      <c r="A8" s="21">
        <v>2</v>
      </c>
      <c r="B8" s="22">
        <v>12.37</v>
      </c>
      <c r="C8" s="22">
        <v>4.34</v>
      </c>
      <c r="D8" s="23">
        <f t="shared" si="0"/>
        <v>1.55</v>
      </c>
      <c r="E8" s="2"/>
      <c r="F8" s="24" t="s">
        <v>21</v>
      </c>
      <c r="G8" s="25">
        <f>MIN(B7:B282)</f>
        <v>12.36</v>
      </c>
      <c r="H8" s="25">
        <f>MIN(C7:C282)</f>
        <v>4.34</v>
      </c>
      <c r="I8" s="29">
        <f>H8/$I$3</f>
        <v>1.55</v>
      </c>
      <c r="J8"/>
      <c r="K8"/>
    </row>
    <row r="9" spans="1:15" x14ac:dyDescent="0.3">
      <c r="A9" s="21">
        <v>3</v>
      </c>
      <c r="B9" s="22" t="s">
        <v>33</v>
      </c>
      <c r="C9" s="22" t="s">
        <v>33</v>
      </c>
      <c r="D9" s="23" t="e">
        <f t="shared" si="0"/>
        <v>#VALUE!</v>
      </c>
      <c r="E9" s="2"/>
      <c r="H9" s="1"/>
      <c r="J9"/>
      <c r="K9"/>
    </row>
    <row r="10" spans="1:15" x14ac:dyDescent="0.3">
      <c r="A10" s="21">
        <v>4</v>
      </c>
      <c r="B10" s="22" t="s">
        <v>33</v>
      </c>
      <c r="C10" s="22" t="s">
        <v>33</v>
      </c>
      <c r="D10" s="23" t="e">
        <f t="shared" si="0"/>
        <v>#VALUE!</v>
      </c>
      <c r="E10" s="2"/>
      <c r="F10" s="24" t="s">
        <v>22</v>
      </c>
      <c r="G10" s="26">
        <f>SUM(B7:B246)</f>
        <v>24.729999999999997</v>
      </c>
      <c r="H10" s="25">
        <f>G10/J3</f>
        <v>12.364999999999998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6" spans="1:6" x14ac:dyDescent="0.3">
      <c r="F286" s="42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UPS(A조)</vt:lpstr>
      <vt:lpstr>UPS(B조)</vt:lpstr>
      <vt:lpstr>비상발전기(A조)</vt:lpstr>
      <vt:lpstr>비상발전기(B조)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2026-04-08T07:42:06Z</dcterms:modified>
</cp:coreProperties>
</file>