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G화학 청주공장 점검데이터\"/>
    </mc:Choice>
  </mc:AlternateContent>
  <bookViews>
    <workbookView xWindow="0" yWindow="0" windowWidth="23040" windowHeight="9108" firstSheet="4" activeTab="7"/>
  </bookViews>
  <sheets>
    <sheet name="구154kV 변전실 분전실" sheetId="24" r:id="rId1"/>
    <sheet name="구154kV 변전실 비상조명" sheetId="25" r:id="rId2"/>
    <sheet name="구154kV 변전실 UPS" sheetId="26" r:id="rId3"/>
    <sheet name="구154kV 변전실 SPARE" sheetId="27" r:id="rId4"/>
    <sheet name="중앙수전실(기존부) 분전실" sheetId="31" r:id="rId5"/>
    <sheet name="중앙수전실(기존부) 비상조명" sheetId="28" r:id="rId6"/>
    <sheet name="중앙수전실(증설부) 분전실" sheetId="29" r:id="rId7"/>
    <sheet name="비상발전기실" sheetId="30" r:id="rId8"/>
    <sheet name="신 154kV 변전실 분전실" sheetId="32" r:id="rId9"/>
    <sheet name="신 154kV 변전실 UPS" sheetId="33" r:id="rId10"/>
    <sheet name="ESS 분전실" sheetId="34" r:id="rId11"/>
    <sheet name="ESS UPS" sheetId="35" r:id="rId12"/>
    <sheet name="ESS 주수소화" sheetId="36" r:id="rId13"/>
  </sheets>
  <definedNames>
    <definedName name="_xlnm._FilterDatabase" localSheetId="8" hidden="1">'신 154kV 변전실 분전실'!$A$6:$D$61</definedName>
    <definedName name="_xlnm._FilterDatabase" localSheetId="4" hidden="1">'중앙수전실(기존부) 분전실'!$A$6:$D$15</definedName>
  </definedNames>
  <calcPr calcId="162913"/>
</workbook>
</file>

<file path=xl/calcChain.xml><?xml version="1.0" encoding="utf-8"?>
<calcChain xmlns="http://schemas.openxmlformats.org/spreadsheetml/2006/main">
  <c r="H14" i="30" l="1"/>
  <c r="G14" i="30"/>
  <c r="H13" i="30"/>
  <c r="G13" i="30"/>
  <c r="H12" i="30"/>
  <c r="G12" i="30"/>
  <c r="H7" i="36" l="1"/>
  <c r="G11" i="36"/>
  <c r="H11" i="36" s="1"/>
  <c r="H11" i="32"/>
  <c r="G7" i="31"/>
  <c r="H11" i="35"/>
  <c r="G11" i="35"/>
  <c r="H8" i="35"/>
  <c r="G8" i="35"/>
  <c r="H7" i="35"/>
  <c r="G7" i="35"/>
  <c r="D23" i="35"/>
  <c r="D24" i="35"/>
  <c r="D25" i="35"/>
  <c r="D26" i="35"/>
  <c r="D27" i="35"/>
  <c r="D28" i="35"/>
  <c r="D29" i="35"/>
  <c r="D30" i="35"/>
  <c r="D31" i="35"/>
  <c r="D32" i="35"/>
  <c r="D33" i="35"/>
  <c r="D34" i="35"/>
  <c r="D35" i="35"/>
  <c r="D36" i="35"/>
  <c r="D37" i="35"/>
  <c r="D38" i="35"/>
  <c r="H11" i="34"/>
  <c r="G11" i="34"/>
  <c r="H11" i="33"/>
  <c r="G11" i="33"/>
  <c r="H8" i="33"/>
  <c r="G8" i="33"/>
  <c r="H7" i="33"/>
  <c r="G7" i="33"/>
  <c r="D23" i="33"/>
  <c r="D24" i="33"/>
  <c r="D25" i="33"/>
  <c r="D26" i="33"/>
  <c r="D27" i="33"/>
  <c r="D28" i="33"/>
  <c r="D29" i="33"/>
  <c r="D30" i="33"/>
  <c r="D31" i="33"/>
  <c r="D32" i="33"/>
  <c r="D33" i="33"/>
  <c r="D34" i="33"/>
  <c r="D35" i="33"/>
  <c r="D36" i="33"/>
  <c r="G11" i="32"/>
  <c r="H8" i="32"/>
  <c r="G8" i="32"/>
  <c r="H7" i="32"/>
  <c r="G7" i="32"/>
  <c r="D23" i="32" l="1"/>
  <c r="D24" i="32"/>
  <c r="D25" i="32"/>
  <c r="D26" i="32"/>
  <c r="D27" i="32"/>
  <c r="D28" i="32"/>
  <c r="D29" i="32"/>
  <c r="D30" i="32"/>
  <c r="D31" i="32"/>
  <c r="D32" i="32"/>
  <c r="D33" i="32"/>
  <c r="D34" i="32"/>
  <c r="D35" i="32"/>
  <c r="D36" i="32"/>
  <c r="D37" i="32"/>
  <c r="D38" i="32"/>
  <c r="D39" i="32"/>
  <c r="D40" i="32"/>
  <c r="D41" i="32"/>
  <c r="D42" i="32"/>
  <c r="D43" i="32"/>
  <c r="D44" i="32"/>
  <c r="D45" i="32"/>
  <c r="D46" i="32"/>
  <c r="D47" i="32"/>
  <c r="D48" i="32"/>
  <c r="D49" i="32"/>
  <c r="D50" i="32"/>
  <c r="D51" i="32"/>
  <c r="D52" i="32"/>
  <c r="D53" i="32"/>
  <c r="D54" i="32"/>
  <c r="D55" i="32"/>
  <c r="D56" i="32"/>
  <c r="D57" i="32"/>
  <c r="D58" i="32"/>
  <c r="D59" i="32"/>
  <c r="D60" i="32"/>
  <c r="D61" i="32"/>
  <c r="D22" i="36"/>
  <c r="D21" i="36"/>
  <c r="D20" i="36"/>
  <c r="D19" i="36"/>
  <c r="D18" i="36"/>
  <c r="D17" i="36"/>
  <c r="D16" i="36"/>
  <c r="D15" i="36"/>
  <c r="D14" i="36"/>
  <c r="D13" i="36"/>
  <c r="D12" i="36"/>
  <c r="D11" i="36"/>
  <c r="D10" i="36"/>
  <c r="D9" i="36"/>
  <c r="H8" i="36"/>
  <c r="G8" i="36"/>
  <c r="D8" i="36"/>
  <c r="G7" i="36"/>
  <c r="D7" i="36"/>
  <c r="O3" i="36"/>
  <c r="D22" i="35"/>
  <c r="D21" i="35"/>
  <c r="D20" i="35"/>
  <c r="D19" i="35"/>
  <c r="D18" i="35"/>
  <c r="D17" i="35"/>
  <c r="D16" i="35"/>
  <c r="D15" i="35"/>
  <c r="D14" i="35"/>
  <c r="D13" i="35"/>
  <c r="D12" i="35"/>
  <c r="D11" i="35"/>
  <c r="D10" i="35"/>
  <c r="D9" i="35"/>
  <c r="D8" i="35"/>
  <c r="D7" i="35"/>
  <c r="O3" i="35"/>
  <c r="D15" i="34"/>
  <c r="D14" i="34"/>
  <c r="D13" i="34"/>
  <c r="D12" i="34"/>
  <c r="D11" i="34"/>
  <c r="D10" i="34"/>
  <c r="D9" i="34"/>
  <c r="H8" i="34"/>
  <c r="G8" i="34"/>
  <c r="D8" i="34"/>
  <c r="H7" i="34"/>
  <c r="G7" i="34"/>
  <c r="D7" i="34"/>
  <c r="O3" i="34"/>
  <c r="D22" i="33"/>
  <c r="D21" i="33"/>
  <c r="D20" i="33"/>
  <c r="D19" i="33"/>
  <c r="D18" i="33"/>
  <c r="D17" i="33"/>
  <c r="D16" i="33"/>
  <c r="D15" i="33"/>
  <c r="D14" i="33"/>
  <c r="D13" i="33"/>
  <c r="D12" i="33"/>
  <c r="D11" i="33"/>
  <c r="D10" i="33"/>
  <c r="D9" i="33"/>
  <c r="D8" i="33"/>
  <c r="D7" i="33"/>
  <c r="O3" i="33"/>
  <c r="D22" i="32"/>
  <c r="D21" i="32"/>
  <c r="D20" i="32"/>
  <c r="D19" i="32"/>
  <c r="D18" i="32"/>
  <c r="D17" i="32"/>
  <c r="D16" i="32"/>
  <c r="D15" i="32"/>
  <c r="D14" i="32"/>
  <c r="D13" i="32"/>
  <c r="D12" i="32"/>
  <c r="D11" i="32"/>
  <c r="D10" i="32"/>
  <c r="D9" i="32"/>
  <c r="D8" i="32"/>
  <c r="D7" i="32"/>
  <c r="O3" i="32"/>
  <c r="H11" i="30"/>
  <c r="G11" i="30"/>
  <c r="H8" i="30"/>
  <c r="G8" i="30"/>
  <c r="H7" i="30"/>
  <c r="G7" i="30"/>
  <c r="D22" i="30"/>
  <c r="D21" i="30"/>
  <c r="D20" i="30"/>
  <c r="D19" i="30"/>
  <c r="D18" i="30"/>
  <c r="D17" i="30"/>
  <c r="D16" i="30"/>
  <c r="G11" i="31"/>
  <c r="H11" i="31" s="1"/>
  <c r="D15" i="29"/>
  <c r="D14" i="29"/>
  <c r="D13" i="29"/>
  <c r="D12" i="29"/>
  <c r="H11" i="29"/>
  <c r="D11" i="29"/>
  <c r="D10" i="29"/>
  <c r="D9" i="29"/>
  <c r="H8" i="29"/>
  <c r="G8" i="29"/>
  <c r="D8" i="29"/>
  <c r="H7" i="29"/>
  <c r="G7" i="29"/>
  <c r="D7" i="29"/>
  <c r="O3" i="29"/>
  <c r="D15" i="28"/>
  <c r="D14" i="28"/>
  <c r="D13" i="28"/>
  <c r="D12" i="28"/>
  <c r="H11" i="28"/>
  <c r="D11" i="28"/>
  <c r="D10" i="28"/>
  <c r="D9" i="28"/>
  <c r="H8" i="28"/>
  <c r="G8" i="28"/>
  <c r="D8" i="28"/>
  <c r="H7" i="28"/>
  <c r="G7" i="28"/>
  <c r="D7" i="28"/>
  <c r="O3" i="28"/>
  <c r="D15" i="31"/>
  <c r="D14" i="31"/>
  <c r="D13" i="31"/>
  <c r="D12" i="31"/>
  <c r="D11" i="31"/>
  <c r="D10" i="31"/>
  <c r="D9" i="31"/>
  <c r="H8" i="31"/>
  <c r="G8" i="31"/>
  <c r="D8" i="31"/>
  <c r="H7" i="31"/>
  <c r="D7" i="31"/>
  <c r="O3" i="31"/>
  <c r="G11" i="27" l="1"/>
  <c r="G11" i="26"/>
  <c r="H8" i="26" l="1"/>
  <c r="H7" i="26"/>
  <c r="G8" i="26"/>
  <c r="G7" i="26"/>
  <c r="D16" i="26"/>
  <c r="D17" i="26"/>
  <c r="D18" i="26"/>
  <c r="D19" i="26"/>
  <c r="D20" i="26"/>
  <c r="D21" i="26"/>
  <c r="D22" i="26"/>
  <c r="D15" i="30" l="1"/>
  <c r="D14" i="30"/>
  <c r="D13" i="30"/>
  <c r="D12" i="30"/>
  <c r="D11" i="30"/>
  <c r="D10" i="30"/>
  <c r="D9" i="30"/>
  <c r="D8" i="30"/>
  <c r="D7" i="30"/>
  <c r="O3" i="30"/>
  <c r="D15" i="27" l="1"/>
  <c r="D14" i="27"/>
  <c r="D13" i="27"/>
  <c r="D12" i="27"/>
  <c r="H11" i="27"/>
  <c r="D11" i="27"/>
  <c r="D10" i="27"/>
  <c r="D9" i="27"/>
  <c r="H8" i="27"/>
  <c r="G8" i="27"/>
  <c r="D8" i="27"/>
  <c r="H7" i="27"/>
  <c r="G7" i="27"/>
  <c r="D7" i="27"/>
  <c r="O3" i="27"/>
  <c r="D15" i="26"/>
  <c r="D14" i="26"/>
  <c r="D13" i="26"/>
  <c r="D12" i="26"/>
  <c r="H11" i="26"/>
  <c r="D11" i="26"/>
  <c r="D10" i="26"/>
  <c r="D9" i="26"/>
  <c r="D8" i="26"/>
  <c r="D7" i="26"/>
  <c r="O3" i="26"/>
  <c r="D15" i="25"/>
  <c r="D14" i="25"/>
  <c r="D13" i="25"/>
  <c r="D12" i="25"/>
  <c r="H11" i="25"/>
  <c r="D11" i="25"/>
  <c r="D10" i="25"/>
  <c r="D9" i="25"/>
  <c r="H8" i="25"/>
  <c r="G8" i="25"/>
  <c r="D8" i="25"/>
  <c r="H7" i="25"/>
  <c r="G7" i="25"/>
  <c r="D7" i="25"/>
  <c r="O3" i="25"/>
  <c r="H8" i="24" l="1"/>
  <c r="H7" i="24"/>
  <c r="G8" i="24"/>
  <c r="G7" i="24"/>
  <c r="D15" i="24" l="1"/>
  <c r="D14" i="24"/>
  <c r="D13" i="24"/>
  <c r="D12" i="24"/>
  <c r="H11" i="24"/>
  <c r="D11" i="24"/>
  <c r="D10" i="24"/>
  <c r="D9" i="24"/>
  <c r="D8" i="24"/>
  <c r="D7" i="24"/>
  <c r="O3" i="24"/>
</calcChain>
</file>

<file path=xl/sharedStrings.xml><?xml version="1.0" encoding="utf-8"?>
<sst xmlns="http://schemas.openxmlformats.org/spreadsheetml/2006/main" count="410" uniqueCount="128">
  <si>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</si>
  <si>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</si>
  <si>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</si>
  <si>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</si>
  <si>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</si>
  <si>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</si>
  <si>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</si>
  <si>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</si>
  <si>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</si>
  <si>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</si>
  <si>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</si>
  <si>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</si>
  <si>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</si>
  <si>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</si>
  <si>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</si>
  <si>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</si>
  <si>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</si>
  <si>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</si>
  <si>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</si>
  <si>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</si>
  <si>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</si>
  <si>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</si>
  <si>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</si>
  <si>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</si>
  <si>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</si>
  <si>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LG화학 청주공장</t>
    <phoneticPr fontId="19" type="noConversion"/>
  </si>
  <si>
    <t>분전실</t>
    <phoneticPr fontId="19" type="noConversion"/>
  </si>
  <si>
    <t>BS</t>
    <phoneticPr fontId="19" type="noConversion"/>
  </si>
  <si>
    <t>분전실</t>
    <phoneticPr fontId="19" type="noConversion"/>
  </si>
  <si>
    <t>BS</t>
    <phoneticPr fontId="19" type="noConversion"/>
  </si>
  <si>
    <t>BS</t>
    <phoneticPr fontId="19" type="noConversion"/>
  </si>
  <si>
    <t>BS</t>
    <phoneticPr fontId="19" type="noConversion"/>
  </si>
  <si>
    <t>ESP120(+)</t>
    <phoneticPr fontId="19" type="noConversion"/>
  </si>
  <si>
    <t>2022.09.08</t>
    <phoneticPr fontId="19" type="noConversion"/>
  </si>
  <si>
    <t>2022.10.18</t>
    <phoneticPr fontId="19" type="noConversion"/>
  </si>
  <si>
    <t>비상조명</t>
    <phoneticPr fontId="19" type="noConversion"/>
  </si>
  <si>
    <t>ESP65</t>
    <phoneticPr fontId="19" type="noConversion"/>
  </si>
  <si>
    <t>2021.07.05</t>
    <phoneticPr fontId="19" type="noConversion"/>
  </si>
  <si>
    <t>UPS</t>
    <phoneticPr fontId="19" type="noConversion"/>
  </si>
  <si>
    <t>0~1.9</t>
    <phoneticPr fontId="19" type="noConversion"/>
  </si>
  <si>
    <t>SPARE</t>
    <phoneticPr fontId="19" type="noConversion"/>
  </si>
  <si>
    <t>IPX60</t>
    <phoneticPr fontId="19" type="noConversion"/>
  </si>
  <si>
    <t>2022.09.25</t>
    <phoneticPr fontId="19" type="noConversion"/>
  </si>
  <si>
    <t>미설치</t>
    <phoneticPr fontId="19" type="noConversion"/>
  </si>
  <si>
    <t>업체 측 현장에서 점검 요청하지 않아
점검 미진행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</si>
  <si>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</si>
  <si>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</si>
  <si>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</si>
  <si>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</si>
  <si>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용량</t>
    <phoneticPr fontId="19" type="noConversion"/>
  </si>
  <si>
    <t>Lot</t>
    <phoneticPr fontId="19" type="noConversion"/>
  </si>
  <si>
    <t>설치일자</t>
    <phoneticPr fontId="19" type="noConversion"/>
  </si>
  <si>
    <t>수량(EA)</t>
    <phoneticPr fontId="19" type="noConversion"/>
  </si>
  <si>
    <t>온도-배터리(℃)</t>
    <phoneticPr fontId="19" type="noConversion"/>
  </si>
  <si>
    <t>전류(DC)</t>
    <phoneticPr fontId="19" type="noConversion"/>
  </si>
  <si>
    <t>LG화학 청주공장</t>
    <phoneticPr fontId="19" type="noConversion"/>
  </si>
  <si>
    <t>BS</t>
    <phoneticPr fontId="19" type="noConversion"/>
  </si>
  <si>
    <t>내부저항(mΩ)</t>
    <phoneticPr fontId="19" type="noConversion"/>
  </si>
  <si>
    <t>비고</t>
    <phoneticPr fontId="19" type="noConversion"/>
  </si>
  <si>
    <t>전압(V)</t>
    <phoneticPr fontId="19" type="noConversion"/>
  </si>
  <si>
    <t>Max.</t>
    <phoneticPr fontId="19" type="noConversion"/>
  </si>
  <si>
    <t>Min</t>
    <phoneticPr fontId="19" type="noConversion"/>
  </si>
  <si>
    <t>Total(V)</t>
    <phoneticPr fontId="19" type="noConversion"/>
  </si>
  <si>
    <t>Total(V)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</si>
  <si>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</si>
  <si>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</si>
  <si>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</si>
  <si>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점검형태</t>
    <phoneticPr fontId="19" type="noConversion"/>
  </si>
  <si>
    <t>용량</t>
    <phoneticPr fontId="19" type="noConversion"/>
  </si>
  <si>
    <t>수량(EA)</t>
    <phoneticPr fontId="19" type="noConversion"/>
  </si>
  <si>
    <t>전류(DC)</t>
    <phoneticPr fontId="19" type="noConversion"/>
  </si>
  <si>
    <t>AC-RIPPLE(％)</t>
    <phoneticPr fontId="19" type="noConversion"/>
  </si>
  <si>
    <t>LG화학 청주공장</t>
    <phoneticPr fontId="19" type="noConversion"/>
  </si>
  <si>
    <t>전압(V)</t>
    <phoneticPr fontId="19" type="noConversion"/>
  </si>
  <si>
    <t>점검일자</t>
    <phoneticPr fontId="19" type="noConversion"/>
  </si>
  <si>
    <t>업체명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</si>
  <si>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</si>
  <si>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</si>
  <si>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</si>
  <si>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용량</t>
    <phoneticPr fontId="19" type="noConversion"/>
  </si>
  <si>
    <t>Lot</t>
    <phoneticPr fontId="19" type="noConversion"/>
  </si>
  <si>
    <t>설치일자</t>
    <phoneticPr fontId="19" type="noConversion"/>
  </si>
  <si>
    <t>참조값(mΩ)</t>
    <phoneticPr fontId="19" type="noConversion"/>
  </si>
  <si>
    <t>수량(EA)</t>
    <phoneticPr fontId="19" type="noConversion"/>
  </si>
  <si>
    <t>온도-주위(℃)</t>
    <phoneticPr fontId="19" type="noConversion"/>
  </si>
  <si>
    <t>온도-배터리(℃)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</si>
  <si>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</si>
  <si>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</si>
  <si>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</si>
  <si>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LG화학 청주공장</t>
    <phoneticPr fontId="19" type="noConversion"/>
  </si>
  <si>
    <t>BS</t>
    <phoneticPr fontId="19" type="noConversion"/>
  </si>
  <si>
    <t>ESP120</t>
    <phoneticPr fontId="19" type="noConversion"/>
  </si>
  <si>
    <t>내부저항(mΩ)</t>
    <phoneticPr fontId="19" type="noConversion"/>
  </si>
  <si>
    <t>비고</t>
    <phoneticPr fontId="19" type="noConversion"/>
  </si>
  <si>
    <t>전압(V)</t>
    <phoneticPr fontId="19" type="noConversion"/>
  </si>
  <si>
    <t>Max.</t>
    <phoneticPr fontId="19" type="noConversion"/>
  </si>
  <si>
    <t>Min</t>
    <phoneticPr fontId="19" type="noConversion"/>
  </si>
  <si>
    <t>Total(V)</t>
    <phoneticPr fontId="19" type="noConversion"/>
  </si>
  <si>
    <t>설치 사진</t>
    <phoneticPr fontId="19" type="noConversion"/>
  </si>
  <si>
    <t>제품사진</t>
    <phoneticPr fontId="19" type="noConversion"/>
  </si>
  <si>
    <t>분전실</t>
    <phoneticPr fontId="19" type="noConversion"/>
  </si>
  <si>
    <t>ESP150</t>
    <phoneticPr fontId="19" type="noConversion"/>
  </si>
  <si>
    <t>2020.02.19</t>
    <phoneticPr fontId="19" type="noConversion"/>
  </si>
  <si>
    <t>비상조명</t>
    <phoneticPr fontId="19" type="noConversion"/>
  </si>
  <si>
    <t>2022.11.07</t>
    <phoneticPr fontId="19" type="noConversion"/>
  </si>
  <si>
    <t>2020.02.27</t>
    <phoneticPr fontId="19" type="noConversion"/>
  </si>
  <si>
    <t>24~26</t>
    <phoneticPr fontId="19" type="noConversion"/>
  </si>
  <si>
    <t>ESP200</t>
    <phoneticPr fontId="19" type="noConversion"/>
  </si>
  <si>
    <t>2021.07.17</t>
    <phoneticPr fontId="19" type="noConversion"/>
  </si>
  <si>
    <t>MSB300</t>
    <phoneticPr fontId="19" type="noConversion"/>
  </si>
  <si>
    <t>2021.04.20</t>
    <phoneticPr fontId="19" type="noConversion"/>
  </si>
  <si>
    <t>23~24</t>
    <phoneticPr fontId="19" type="noConversion"/>
  </si>
  <si>
    <t>ESP65</t>
    <phoneticPr fontId="19" type="noConversion"/>
  </si>
  <si>
    <t>25~28</t>
    <phoneticPr fontId="19" type="noConversion"/>
  </si>
  <si>
    <t>2021.04.21</t>
    <phoneticPr fontId="19" type="noConversion"/>
  </si>
  <si>
    <t>ESP100</t>
    <phoneticPr fontId="19" type="noConversion"/>
  </si>
  <si>
    <t>2021.08.19</t>
    <phoneticPr fontId="19" type="noConversion"/>
  </si>
  <si>
    <t>ESP100</t>
    <phoneticPr fontId="19" type="noConversion"/>
  </si>
  <si>
    <t>2021.08.19</t>
    <phoneticPr fontId="19" type="noConversion"/>
  </si>
  <si>
    <t>22~29</t>
    <phoneticPr fontId="19" type="noConversion"/>
  </si>
  <si>
    <t>HICA80</t>
    <phoneticPr fontId="19" type="noConversion"/>
  </si>
  <si>
    <t>31~33</t>
    <phoneticPr fontId="19" type="noConversion"/>
  </si>
  <si>
    <t>2022.10.14</t>
    <phoneticPr fontId="19" type="noConversion"/>
  </si>
  <si>
    <t>UPS</t>
    <phoneticPr fontId="19" type="noConversion"/>
  </si>
  <si>
    <t>비상발전기실</t>
    <phoneticPr fontId="19" type="noConversion"/>
  </si>
  <si>
    <t>2020.03.19</t>
    <phoneticPr fontId="19" type="noConversion"/>
  </si>
  <si>
    <t>주수소화</t>
    <phoneticPr fontId="19" type="noConversion"/>
  </si>
  <si>
    <t>ESP40(+)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</si>
</sst>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18" fillId="0" borderId="0" xfId="42" applyNumberForma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178" fontId="20" fillId="0" borderId="12" xfId="43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>
      <alignment vertical="center"/>
    </xf>
    <xf numFmtId="176" fontId="0" fillId="0" borderId="0" xfId="0" applyNumberFormat="1" applyFont="1" applyFill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178" fontId="20" fillId="0" borderId="0" xfId="43" applyNumberFormat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76" fontId="0" fillId="0" borderId="19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2" fontId="0" fillId="0" borderId="10" xfId="0" applyNumberFormat="1" applyFill="1" applyBorder="1" applyAlignment="1">
      <alignment horizontal="center" vertical="center"/>
    </xf>
    <xf numFmtId="178" fontId="20" fillId="0" borderId="10" xfId="43" applyNumberFormat="1" applyFont="1" applyFill="1" applyBorder="1" applyAlignment="1">
      <alignment horizontal="center" vertical="center"/>
    </xf>
    <xf numFmtId="178" fontId="20" fillId="0" borderId="12" xfId="43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 wrapText="1"/>
    </xf>
    <xf numFmtId="2" fontId="0" fillId="0" borderId="18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34" borderId="14" xfId="0" applyNumberFormat="1" applyFill="1" applyBorder="1" applyAlignment="1">
      <alignment horizontal="center" vertical="center"/>
    </xf>
    <xf numFmtId="177" fontId="0" fillId="0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2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26" bestFit="1" customWidth="1"/>
    <col min="6" max="6" width="8.796875" style="26"/>
    <col min="7" max="7" width="11.09765625" style="25" bestFit="1" customWidth="1"/>
    <col min="8" max="8" width="13.69921875" style="25" bestFit="1" customWidth="1"/>
    <col min="9" max="9" width="11.09765625" style="25" customWidth="1"/>
    <col min="10" max="11" width="17" style="2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45510</v>
      </c>
      <c r="B3" s="7" t="s">
        <v>25</v>
      </c>
      <c r="C3" s="22" t="s">
        <v>26</v>
      </c>
      <c r="D3" s="7" t="s">
        <v>27</v>
      </c>
      <c r="E3" s="4" t="s">
        <v>32</v>
      </c>
      <c r="F3" s="6">
        <v>120</v>
      </c>
      <c r="G3" s="10" t="s">
        <v>33</v>
      </c>
      <c r="H3" s="10" t="s">
        <v>34</v>
      </c>
      <c r="I3" s="5">
        <v>3.1</v>
      </c>
      <c r="J3" s="6">
        <v>9</v>
      </c>
      <c r="K3" s="11">
        <v>22</v>
      </c>
      <c r="L3" s="11">
        <v>22</v>
      </c>
      <c r="M3" s="8">
        <v>4.3</v>
      </c>
      <c r="N3" s="8">
        <v>4.5999999999999996</v>
      </c>
      <c r="O3" s="9">
        <f>N3/$F$3</f>
        <v>3.833333333333333E-2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23">
        <v>13.3</v>
      </c>
      <c r="C7" s="23">
        <v>3.08</v>
      </c>
      <c r="D7" s="31">
        <f t="shared" ref="D7:D15" si="0">C7/$I$3</f>
        <v>0.99354838709677418</v>
      </c>
      <c r="E7" s="27"/>
      <c r="F7" s="29" t="s">
        <v>23</v>
      </c>
      <c r="G7" s="12">
        <f>MAX(B7:B15)</f>
        <v>13.33</v>
      </c>
      <c r="H7" s="12">
        <f>MAX(C7:C15)</f>
        <v>3.15</v>
      </c>
      <c r="J7"/>
      <c r="K7"/>
    </row>
    <row r="8" spans="1:15">
      <c r="A8" s="30">
        <v>2</v>
      </c>
      <c r="B8" s="23">
        <v>13.3</v>
      </c>
      <c r="C8" s="23">
        <v>3.04</v>
      </c>
      <c r="D8" s="31">
        <f t="shared" si="0"/>
        <v>0.98064516129032253</v>
      </c>
      <c r="E8" s="27"/>
      <c r="F8" s="29" t="s">
        <v>24</v>
      </c>
      <c r="G8" s="12">
        <f>MIN(B7:B15)</f>
        <v>13.26</v>
      </c>
      <c r="H8" s="12">
        <f>MIN(C7:C15)</f>
        <v>3</v>
      </c>
      <c r="J8"/>
      <c r="K8"/>
    </row>
    <row r="9" spans="1:15">
      <c r="A9" s="30">
        <v>3</v>
      </c>
      <c r="B9" s="23">
        <v>13.33</v>
      </c>
      <c r="C9" s="23">
        <v>3.14</v>
      </c>
      <c r="D9" s="31">
        <f t="shared" si="0"/>
        <v>1.0129032258064516</v>
      </c>
      <c r="E9" s="27"/>
      <c r="J9"/>
      <c r="K9"/>
    </row>
    <row r="10" spans="1:15">
      <c r="A10" s="30">
        <v>4</v>
      </c>
      <c r="B10" s="23">
        <v>13.31</v>
      </c>
      <c r="C10" s="23">
        <v>3.15</v>
      </c>
      <c r="D10" s="31">
        <f t="shared" si="0"/>
        <v>1.0161290322580645</v>
      </c>
      <c r="E10" s="27"/>
      <c r="J10"/>
      <c r="K10"/>
    </row>
    <row r="11" spans="1:15">
      <c r="A11" s="30">
        <v>5</v>
      </c>
      <c r="B11" s="23">
        <v>13.29</v>
      </c>
      <c r="C11" s="23">
        <v>3.01</v>
      </c>
      <c r="D11" s="31">
        <f t="shared" si="0"/>
        <v>0.97096774193548374</v>
      </c>
      <c r="E11" s="27"/>
      <c r="F11" s="29" t="s">
        <v>21</v>
      </c>
      <c r="G11" s="13">
        <v>119.6</v>
      </c>
      <c r="H11" s="12">
        <f>G11/$J$3</f>
        <v>13.288888888888888</v>
      </c>
      <c r="J11" s="24"/>
      <c r="K11"/>
    </row>
    <row r="12" spans="1:15">
      <c r="A12" s="30">
        <v>6</v>
      </c>
      <c r="B12" s="23">
        <v>13.29</v>
      </c>
      <c r="C12" s="23">
        <v>3.08</v>
      </c>
      <c r="D12" s="31">
        <f t="shared" si="0"/>
        <v>0.99354838709677418</v>
      </c>
      <c r="E12" s="27"/>
      <c r="J12"/>
      <c r="K12"/>
    </row>
    <row r="13" spans="1:15">
      <c r="A13" s="30">
        <v>7</v>
      </c>
      <c r="B13" s="23">
        <v>13.27</v>
      </c>
      <c r="C13" s="23">
        <v>3.05</v>
      </c>
      <c r="D13" s="31">
        <f t="shared" si="0"/>
        <v>0.98387096774193539</v>
      </c>
      <c r="E13" s="27"/>
      <c r="J13"/>
      <c r="K13"/>
    </row>
    <row r="14" spans="1:15">
      <c r="A14" s="30">
        <v>8</v>
      </c>
      <c r="B14" s="23">
        <v>13.3</v>
      </c>
      <c r="C14" s="23">
        <v>3.12</v>
      </c>
      <c r="D14" s="31">
        <f t="shared" si="0"/>
        <v>1.0064516129032257</v>
      </c>
      <c r="E14" s="27"/>
      <c r="F14" s="32" t="s">
        <v>5</v>
      </c>
      <c r="G14" s="50"/>
      <c r="H14" s="51"/>
      <c r="I14" s="51"/>
      <c r="J14" s="51"/>
      <c r="K14" s="51"/>
      <c r="L14" s="52"/>
    </row>
    <row r="15" spans="1:15">
      <c r="A15" s="30">
        <v>9</v>
      </c>
      <c r="B15" s="23">
        <v>13.26</v>
      </c>
      <c r="C15" s="23">
        <v>3</v>
      </c>
      <c r="D15" s="31">
        <f t="shared" si="0"/>
        <v>0.96774193548387089</v>
      </c>
      <c r="E15" s="27"/>
      <c r="F15" s="32" t="s">
        <v>6</v>
      </c>
      <c r="G15" s="53"/>
      <c r="H15" s="53"/>
      <c r="I15" s="53"/>
      <c r="J15" s="53"/>
      <c r="K15" s="53"/>
      <c r="L15" s="53"/>
    </row>
  </sheetData>
  <mergeCells count="2">
    <mergeCell ref="G14:L14"/>
    <mergeCell ref="G15:L15"/>
  </mergeCells>
  <phoneticPr fontId="19" type="noConversion"/>
  <conditionalFormatting sqref="D7:D15">
    <cfRule type="cellIs" dxfId="25" priority="1" operator="greaterThanOrEqual">
      <formula>2</formula>
    </cfRule>
    <cfRule type="cellIs" dxfId="2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10.19921875" style="34" bestFit="1" customWidth="1"/>
    <col min="7" max="7" width="11.0976562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45510</v>
      </c>
      <c r="B3" s="7" t="s">
        <v>25</v>
      </c>
      <c r="C3" s="22" t="s">
        <v>35</v>
      </c>
      <c r="D3" s="7" t="s">
        <v>30</v>
      </c>
      <c r="E3" s="4" t="s">
        <v>36</v>
      </c>
      <c r="F3" s="6">
        <v>65</v>
      </c>
      <c r="G3" s="10" t="s">
        <v>37</v>
      </c>
      <c r="H3" s="10"/>
      <c r="I3" s="5">
        <v>6.8</v>
      </c>
      <c r="J3" s="6">
        <v>1</v>
      </c>
      <c r="K3" s="11">
        <v>22</v>
      </c>
      <c r="L3" s="11">
        <v>22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32">
        <v>13.07</v>
      </c>
      <c r="C7" s="32">
        <v>6.08</v>
      </c>
      <c r="D7" s="31">
        <f t="shared" ref="D7:D15" si="0">C7/$I$3</f>
        <v>0.89411764705882357</v>
      </c>
      <c r="E7" s="27"/>
      <c r="F7" s="29" t="s">
        <v>23</v>
      </c>
      <c r="G7" s="12">
        <f>MAX(B7:B15)</f>
        <v>13.07</v>
      </c>
      <c r="H7" s="12">
        <f>MAX(C7:C15)</f>
        <v>6.08</v>
      </c>
      <c r="J7"/>
      <c r="K7"/>
    </row>
    <row r="8" spans="1:15">
      <c r="A8" s="30">
        <v>2</v>
      </c>
      <c r="B8" s="23"/>
      <c r="C8" s="23"/>
      <c r="D8" s="31">
        <f t="shared" si="0"/>
        <v>0</v>
      </c>
      <c r="E8" s="27"/>
      <c r="F8" s="29" t="s">
        <v>24</v>
      </c>
      <c r="G8" s="12">
        <f>MIN(B7:B15)</f>
        <v>13.07</v>
      </c>
      <c r="H8" s="12">
        <f>MIN(C7:C15)</f>
        <v>6.08</v>
      </c>
      <c r="J8"/>
      <c r="K8"/>
    </row>
    <row r="9" spans="1:15">
      <c r="A9" s="30">
        <v>3</v>
      </c>
      <c r="B9" s="23"/>
      <c r="C9" s="23"/>
      <c r="D9" s="31">
        <f t="shared" si="0"/>
        <v>0</v>
      </c>
      <c r="E9" s="27"/>
      <c r="J9"/>
      <c r="K9"/>
    </row>
    <row r="10" spans="1:15">
      <c r="A10" s="30">
        <v>4</v>
      </c>
      <c r="B10" s="23"/>
      <c r="C10" s="23"/>
      <c r="D10" s="31">
        <f t="shared" si="0"/>
        <v>0</v>
      </c>
      <c r="E10" s="27"/>
      <c r="J10"/>
      <c r="K10"/>
    </row>
    <row r="11" spans="1:15">
      <c r="A11" s="30">
        <v>5</v>
      </c>
      <c r="B11" s="23"/>
      <c r="C11" s="23"/>
      <c r="D11" s="31">
        <f t="shared" si="0"/>
        <v>0</v>
      </c>
      <c r="E11" s="27"/>
      <c r="F11" s="29" t="s">
        <v>21</v>
      </c>
      <c r="G11" s="13">
        <v>13.07</v>
      </c>
      <c r="H11" s="12">
        <f>G11/$J$3</f>
        <v>13.07</v>
      </c>
      <c r="J11" s="24"/>
      <c r="K11"/>
    </row>
    <row r="12" spans="1:15">
      <c r="A12" s="30">
        <v>6</v>
      </c>
      <c r="B12" s="23"/>
      <c r="C12" s="23"/>
      <c r="D12" s="31">
        <f t="shared" si="0"/>
        <v>0</v>
      </c>
      <c r="E12" s="27"/>
      <c r="J12"/>
      <c r="K12"/>
    </row>
    <row r="13" spans="1:15">
      <c r="A13" s="30">
        <v>7</v>
      </c>
      <c r="B13" s="23"/>
      <c r="C13" s="23"/>
      <c r="D13" s="31">
        <f t="shared" si="0"/>
        <v>0</v>
      </c>
      <c r="E13" s="27"/>
      <c r="J13"/>
      <c r="K13"/>
    </row>
    <row r="14" spans="1:15">
      <c r="A14" s="30">
        <v>8</v>
      </c>
      <c r="B14" s="23"/>
      <c r="C14" s="23"/>
      <c r="D14" s="31">
        <f t="shared" si="0"/>
        <v>0</v>
      </c>
      <c r="E14" s="27"/>
      <c r="F14" s="32" t="s">
        <v>5</v>
      </c>
      <c r="G14" s="50"/>
      <c r="H14" s="51"/>
      <c r="I14" s="51"/>
      <c r="J14" s="51"/>
      <c r="K14" s="51"/>
      <c r="L14" s="52"/>
    </row>
    <row r="15" spans="1:15">
      <c r="A15" s="30">
        <v>9</v>
      </c>
      <c r="B15" s="23"/>
      <c r="C15" s="23"/>
      <c r="D15" s="31">
        <f t="shared" si="0"/>
        <v>0</v>
      </c>
      <c r="E15" s="27"/>
      <c r="F15" s="32" t="s">
        <v>6</v>
      </c>
      <c r="G15" s="53"/>
      <c r="H15" s="53"/>
      <c r="I15" s="53"/>
      <c r="J15" s="53"/>
      <c r="K15" s="53"/>
      <c r="L15" s="53"/>
    </row>
  </sheetData>
  <mergeCells count="2">
    <mergeCell ref="G14:L14"/>
    <mergeCell ref="G15:L15"/>
  </mergeCells>
  <phoneticPr fontId="19" type="noConversion"/>
  <conditionalFormatting sqref="D7:D15">
    <cfRule type="cellIs" dxfId="23" priority="1" operator="greaterThanOrEqual">
      <formula>2</formula>
    </cfRule>
    <cfRule type="cellIs" dxfId="22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11.0976562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45510</v>
      </c>
      <c r="B3" s="7" t="s">
        <v>25</v>
      </c>
      <c r="C3" s="22" t="s">
        <v>38</v>
      </c>
      <c r="D3" s="7" t="s">
        <v>31</v>
      </c>
      <c r="E3" s="4" t="s">
        <v>127</v>
      </c>
      <c r="F3" s="6">
        <v>40</v>
      </c>
      <c r="G3" s="10" t="s">
        <v>122</v>
      </c>
      <c r="H3" s="10"/>
      <c r="I3" s="5">
        <v>8</v>
      </c>
      <c r="J3" s="6">
        <v>16</v>
      </c>
      <c r="K3" s="11">
        <v>22</v>
      </c>
      <c r="L3" s="11">
        <v>23</v>
      </c>
      <c r="M3" s="8">
        <v>0</v>
      </c>
      <c r="N3" s="8" t="s">
        <v>39</v>
      </c>
      <c r="O3" s="9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23">
        <v>13.29</v>
      </c>
      <c r="C7" s="23">
        <v>11.09</v>
      </c>
      <c r="D7" s="31">
        <f t="shared" ref="D7:D22" si="0">C7/$I$3</f>
        <v>1.38625</v>
      </c>
      <c r="E7" s="27"/>
      <c r="F7" s="29" t="s">
        <v>23</v>
      </c>
      <c r="G7" s="12">
        <f>MAX(B7:B22)</f>
        <v>13.35</v>
      </c>
      <c r="H7" s="12">
        <f>MAX(C7:C22)</f>
        <v>13.78</v>
      </c>
      <c r="J7"/>
      <c r="K7"/>
    </row>
    <row r="8" spans="1:15">
      <c r="A8" s="30">
        <v>2</v>
      </c>
      <c r="B8" s="23">
        <v>13.32</v>
      </c>
      <c r="C8" s="23">
        <v>13.78</v>
      </c>
      <c r="D8" s="31">
        <f t="shared" si="0"/>
        <v>1.7224999999999999</v>
      </c>
      <c r="E8" s="27"/>
      <c r="F8" s="29" t="s">
        <v>24</v>
      </c>
      <c r="G8" s="12">
        <f>MIN(B7:B22)</f>
        <v>13.24</v>
      </c>
      <c r="H8" s="12">
        <f>MIN(C7:C22)</f>
        <v>8.44</v>
      </c>
      <c r="J8"/>
      <c r="K8"/>
    </row>
    <row r="9" spans="1:15">
      <c r="A9" s="30">
        <v>3</v>
      </c>
      <c r="B9" s="23">
        <v>13.33</v>
      </c>
      <c r="C9" s="23">
        <v>13</v>
      </c>
      <c r="D9" s="31">
        <f t="shared" si="0"/>
        <v>1.625</v>
      </c>
      <c r="E9" s="27"/>
      <c r="J9"/>
      <c r="K9"/>
    </row>
    <row r="10" spans="1:15">
      <c r="A10" s="30">
        <v>4</v>
      </c>
      <c r="B10" s="23">
        <v>13.33</v>
      </c>
      <c r="C10" s="23">
        <v>13.12</v>
      </c>
      <c r="D10" s="31">
        <f t="shared" si="0"/>
        <v>1.64</v>
      </c>
      <c r="E10" s="27"/>
      <c r="J10"/>
      <c r="K10"/>
    </row>
    <row r="11" spans="1:15">
      <c r="A11" s="30">
        <v>5</v>
      </c>
      <c r="B11" s="23">
        <v>13.31</v>
      </c>
      <c r="C11" s="23">
        <v>11.06</v>
      </c>
      <c r="D11" s="31">
        <f t="shared" si="0"/>
        <v>1.3825000000000001</v>
      </c>
      <c r="E11" s="27"/>
      <c r="F11" s="29" t="s">
        <v>21</v>
      </c>
      <c r="G11" s="13">
        <f>SUM(B7:B22)</f>
        <v>212.81000000000003</v>
      </c>
      <c r="H11" s="12">
        <f>G11/$J$3</f>
        <v>13.300625000000002</v>
      </c>
      <c r="J11" s="24"/>
      <c r="K11"/>
    </row>
    <row r="12" spans="1:15">
      <c r="A12" s="30">
        <v>6</v>
      </c>
      <c r="B12" s="23">
        <v>13.31</v>
      </c>
      <c r="C12" s="23">
        <v>13.59</v>
      </c>
      <c r="D12" s="31">
        <f t="shared" si="0"/>
        <v>1.69875</v>
      </c>
      <c r="E12" s="27"/>
      <c r="H12" s="35"/>
      <c r="J12"/>
      <c r="K12"/>
    </row>
    <row r="13" spans="1:15">
      <c r="A13" s="30">
        <v>7</v>
      </c>
      <c r="B13" s="23">
        <v>13.31</v>
      </c>
      <c r="C13" s="23">
        <v>11.05</v>
      </c>
      <c r="D13" s="31">
        <f t="shared" si="0"/>
        <v>1.3812500000000001</v>
      </c>
      <c r="E13" s="27"/>
      <c r="J13"/>
      <c r="K13"/>
    </row>
    <row r="14" spans="1:15">
      <c r="A14" s="30">
        <v>8</v>
      </c>
      <c r="B14" s="23">
        <v>13.24</v>
      </c>
      <c r="C14" s="23">
        <v>13.34</v>
      </c>
      <c r="D14" s="31">
        <f t="shared" si="0"/>
        <v>1.6675</v>
      </c>
      <c r="E14" s="27"/>
      <c r="F14" s="32" t="s">
        <v>5</v>
      </c>
      <c r="G14" s="50"/>
      <c r="H14" s="51"/>
      <c r="I14" s="51"/>
      <c r="J14" s="51"/>
      <c r="K14" s="51"/>
      <c r="L14" s="52"/>
    </row>
    <row r="15" spans="1:15">
      <c r="A15" s="30">
        <v>9</v>
      </c>
      <c r="B15" s="23">
        <v>13.35</v>
      </c>
      <c r="C15" s="23">
        <v>11.56</v>
      </c>
      <c r="D15" s="31">
        <f t="shared" si="0"/>
        <v>1.4450000000000001</v>
      </c>
      <c r="E15" s="27"/>
      <c r="F15" s="32" t="s">
        <v>6</v>
      </c>
      <c r="G15" s="53"/>
      <c r="H15" s="53"/>
      <c r="I15" s="53"/>
      <c r="J15" s="53"/>
      <c r="K15" s="53"/>
      <c r="L15" s="53"/>
    </row>
    <row r="16" spans="1:15">
      <c r="A16" s="30">
        <v>10</v>
      </c>
      <c r="B16" s="23">
        <v>13.25</v>
      </c>
      <c r="C16" s="23">
        <v>9.77</v>
      </c>
      <c r="D16" s="31">
        <f t="shared" si="0"/>
        <v>1.2212499999999999</v>
      </c>
    </row>
    <row r="17" spans="1:4">
      <c r="A17" s="30">
        <v>11</v>
      </c>
      <c r="B17" s="23">
        <v>13.29</v>
      </c>
      <c r="C17" s="23">
        <v>8.44</v>
      </c>
      <c r="D17" s="31">
        <f t="shared" si="0"/>
        <v>1.0549999999999999</v>
      </c>
    </row>
    <row r="18" spans="1:4">
      <c r="A18" s="30">
        <v>12</v>
      </c>
      <c r="B18" s="23">
        <v>13.3</v>
      </c>
      <c r="C18" s="23">
        <v>9.6</v>
      </c>
      <c r="D18" s="31">
        <f t="shared" si="0"/>
        <v>1.2</v>
      </c>
    </row>
    <row r="19" spans="1:4">
      <c r="A19" s="30">
        <v>13</v>
      </c>
      <c r="B19" s="23">
        <v>13.24</v>
      </c>
      <c r="C19" s="23">
        <v>9.18</v>
      </c>
      <c r="D19" s="31">
        <f t="shared" si="0"/>
        <v>1.1475</v>
      </c>
    </row>
    <row r="20" spans="1:4">
      <c r="A20" s="30">
        <v>14</v>
      </c>
      <c r="B20" s="23">
        <v>13.34</v>
      </c>
      <c r="C20" s="23">
        <v>13.14</v>
      </c>
      <c r="D20" s="31">
        <f t="shared" si="0"/>
        <v>1.6425000000000001</v>
      </c>
    </row>
    <row r="21" spans="1:4">
      <c r="A21" s="30">
        <v>15</v>
      </c>
      <c r="B21" s="23">
        <v>13.3</v>
      </c>
      <c r="C21" s="23">
        <v>11.53</v>
      </c>
      <c r="D21" s="31">
        <f t="shared" si="0"/>
        <v>1.4412499999999999</v>
      </c>
    </row>
    <row r="22" spans="1:4">
      <c r="A22" s="30">
        <v>16</v>
      </c>
      <c r="B22" s="23">
        <v>13.3</v>
      </c>
      <c r="C22" s="23">
        <v>11.28</v>
      </c>
      <c r="D22" s="31">
        <f t="shared" si="0"/>
        <v>1.41</v>
      </c>
    </row>
    <row r="23" spans="1:4">
      <c r="B23" s="37"/>
      <c r="C23" s="37"/>
    </row>
  </sheetData>
  <mergeCells count="2">
    <mergeCell ref="G14:L14"/>
    <mergeCell ref="G15:L15"/>
  </mergeCells>
  <phoneticPr fontId="19" type="noConversion"/>
  <conditionalFormatting sqref="D7:D22">
    <cfRule type="cellIs" dxfId="21" priority="1" operator="greaterThanOrEqual">
      <formula>2</formula>
    </cfRule>
    <cfRule type="cellIs" dxfId="20" priority="2" operator="between">
      <formula>1.5</formula>
      <formula>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J3" sqref="J3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11.0976562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45510</v>
      </c>
      <c r="B3" s="7" t="s">
        <v>25</v>
      </c>
      <c r="C3" s="22" t="s">
        <v>40</v>
      </c>
      <c r="D3" s="7" t="s">
        <v>29</v>
      </c>
      <c r="E3" s="4" t="s">
        <v>41</v>
      </c>
      <c r="F3" s="6">
        <v>60</v>
      </c>
      <c r="G3" s="10" t="s">
        <v>42</v>
      </c>
      <c r="H3" s="10" t="s">
        <v>43</v>
      </c>
      <c r="I3" s="5"/>
      <c r="J3" s="6">
        <v>7</v>
      </c>
      <c r="K3" s="11"/>
      <c r="L3" s="11"/>
      <c r="M3" s="8"/>
      <c r="N3" s="8"/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54" t="s">
        <v>44</v>
      </c>
      <c r="C7" s="55"/>
      <c r="D7" s="31" t="e">
        <f t="shared" ref="D7:D15" si="0">C7/$I$3</f>
        <v>#DIV/0!</v>
      </c>
      <c r="E7" s="27"/>
      <c r="F7" s="29" t="s">
        <v>23</v>
      </c>
      <c r="G7" s="12">
        <f>MAX(B7:B15)</f>
        <v>0</v>
      </c>
      <c r="H7" s="12">
        <f>MAX(C7:C15)</f>
        <v>0</v>
      </c>
      <c r="J7"/>
      <c r="K7"/>
    </row>
    <row r="8" spans="1:15">
      <c r="A8" s="30">
        <v>2</v>
      </c>
      <c r="B8" s="56"/>
      <c r="C8" s="57"/>
      <c r="D8" s="31" t="e">
        <f t="shared" si="0"/>
        <v>#DIV/0!</v>
      </c>
      <c r="E8" s="27"/>
      <c r="F8" s="29" t="s">
        <v>24</v>
      </c>
      <c r="G8" s="12">
        <f>MIN(B7:B15)</f>
        <v>0</v>
      </c>
      <c r="H8" s="12">
        <f>MIN(C7:C15)</f>
        <v>0</v>
      </c>
      <c r="J8"/>
      <c r="K8"/>
    </row>
    <row r="9" spans="1:15">
      <c r="A9" s="30">
        <v>3</v>
      </c>
      <c r="B9" s="56"/>
      <c r="C9" s="57"/>
      <c r="D9" s="31" t="e">
        <f t="shared" si="0"/>
        <v>#DIV/0!</v>
      </c>
      <c r="E9" s="27"/>
      <c r="J9"/>
      <c r="K9"/>
    </row>
    <row r="10" spans="1:15">
      <c r="A10" s="30">
        <v>4</v>
      </c>
      <c r="B10" s="56"/>
      <c r="C10" s="57"/>
      <c r="D10" s="31" t="e">
        <f t="shared" si="0"/>
        <v>#DIV/0!</v>
      </c>
      <c r="E10" s="27"/>
      <c r="J10"/>
      <c r="K10"/>
    </row>
    <row r="11" spans="1:15">
      <c r="A11" s="30">
        <v>5</v>
      </c>
      <c r="B11" s="56"/>
      <c r="C11" s="57"/>
      <c r="D11" s="31" t="e">
        <f t="shared" si="0"/>
        <v>#DIV/0!</v>
      </c>
      <c r="E11" s="27"/>
      <c r="F11" s="29" t="s">
        <v>21</v>
      </c>
      <c r="G11" s="13">
        <f>SUM(B7:B15)</f>
        <v>0</v>
      </c>
      <c r="H11" s="12">
        <f>G11/$J$3</f>
        <v>0</v>
      </c>
      <c r="J11" s="24"/>
      <c r="K11"/>
    </row>
    <row r="12" spans="1:15">
      <c r="A12" s="30">
        <v>6</v>
      </c>
      <c r="B12" s="56"/>
      <c r="C12" s="57"/>
      <c r="D12" s="31" t="e">
        <f t="shared" si="0"/>
        <v>#DIV/0!</v>
      </c>
      <c r="E12" s="27"/>
      <c r="J12"/>
      <c r="K12"/>
    </row>
    <row r="13" spans="1:15">
      <c r="A13" s="30">
        <v>7</v>
      </c>
      <c r="B13" s="56"/>
      <c r="C13" s="57"/>
      <c r="D13" s="31" t="e">
        <f t="shared" si="0"/>
        <v>#DIV/0!</v>
      </c>
      <c r="E13" s="27"/>
      <c r="J13"/>
      <c r="K13"/>
    </row>
    <row r="14" spans="1:15">
      <c r="A14" s="30">
        <v>8</v>
      </c>
      <c r="B14" s="56"/>
      <c r="C14" s="57"/>
      <c r="D14" s="31" t="e">
        <f t="shared" si="0"/>
        <v>#DIV/0!</v>
      </c>
      <c r="E14" s="27"/>
      <c r="F14" s="32" t="s">
        <v>5</v>
      </c>
      <c r="G14" s="50"/>
      <c r="H14" s="51"/>
      <c r="I14" s="51"/>
      <c r="J14" s="51"/>
      <c r="K14" s="51"/>
      <c r="L14" s="52"/>
    </row>
    <row r="15" spans="1:15">
      <c r="A15" s="30">
        <v>9</v>
      </c>
      <c r="B15" s="58"/>
      <c r="C15" s="59"/>
      <c r="D15" s="31" t="e">
        <f t="shared" si="0"/>
        <v>#DIV/0!</v>
      </c>
      <c r="E15" s="27"/>
      <c r="F15" s="32" t="s">
        <v>6</v>
      </c>
      <c r="G15" s="53"/>
      <c r="H15" s="53"/>
      <c r="I15" s="53"/>
      <c r="J15" s="53"/>
      <c r="K15" s="53"/>
      <c r="L15" s="53"/>
    </row>
  </sheetData>
  <mergeCells count="3">
    <mergeCell ref="G14:L14"/>
    <mergeCell ref="G15:L15"/>
    <mergeCell ref="B7:C15"/>
  </mergeCells>
  <phoneticPr fontId="19" type="noConversion"/>
  <conditionalFormatting sqref="D7:D15">
    <cfRule type="cellIs" dxfId="19" priority="1" operator="greaterThanOrEqual">
      <formula>2</formula>
    </cfRule>
    <cfRule type="cellIs" dxfId="18" priority="2" operator="between">
      <formula>1.5</formula>
      <formula>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B6" sqref="B6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6"/>
    <col min="7" max="7" width="11.09765625" style="35" bestFit="1" customWidth="1"/>
    <col min="8" max="8" width="13.69921875" style="35" bestFit="1" customWidth="1"/>
    <col min="9" max="9" width="11.09765625" style="35" customWidth="1"/>
    <col min="10" max="11" width="17" style="3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45</v>
      </c>
      <c r="B2" s="19" t="s">
        <v>4</v>
      </c>
      <c r="C2" s="19" t="s">
        <v>46</v>
      </c>
      <c r="D2" s="19" t="s">
        <v>47</v>
      </c>
      <c r="E2" s="20" t="s">
        <v>48</v>
      </c>
      <c r="F2" s="20" t="s">
        <v>49</v>
      </c>
      <c r="G2" s="21" t="s">
        <v>50</v>
      </c>
      <c r="H2" s="21" t="s">
        <v>51</v>
      </c>
      <c r="I2" s="21" t="s">
        <v>12</v>
      </c>
      <c r="J2" s="21" t="s">
        <v>52</v>
      </c>
      <c r="K2" s="21" t="s">
        <v>18</v>
      </c>
      <c r="L2" s="21" t="s">
        <v>53</v>
      </c>
      <c r="M2" s="21" t="s">
        <v>54</v>
      </c>
      <c r="N2" s="21" t="s">
        <v>15</v>
      </c>
      <c r="O2" s="21" t="s">
        <v>16</v>
      </c>
    </row>
    <row r="3" spans="1:15" ht="16.5" customHeight="1" thickBot="1">
      <c r="A3" s="10">
        <v>45510</v>
      </c>
      <c r="B3" s="7" t="s">
        <v>55</v>
      </c>
      <c r="C3" s="22" t="s">
        <v>100</v>
      </c>
      <c r="D3" s="7" t="s">
        <v>56</v>
      </c>
      <c r="E3" s="4" t="s">
        <v>101</v>
      </c>
      <c r="F3" s="6">
        <v>150</v>
      </c>
      <c r="G3" s="10" t="s">
        <v>102</v>
      </c>
      <c r="H3" s="10"/>
      <c r="I3" s="5">
        <v>2.5</v>
      </c>
      <c r="J3" s="6">
        <v>9</v>
      </c>
      <c r="K3" s="11">
        <v>24</v>
      </c>
      <c r="L3" s="11">
        <v>23</v>
      </c>
      <c r="M3" s="8">
        <v>3.4</v>
      </c>
      <c r="N3" s="8">
        <v>4.7</v>
      </c>
      <c r="O3" s="9">
        <f>N3/$F$3</f>
        <v>3.1333333333333331E-2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57</v>
      </c>
      <c r="D6" s="16" t="s">
        <v>58</v>
      </c>
      <c r="F6" s="17"/>
      <c r="G6" s="18" t="s">
        <v>59</v>
      </c>
      <c r="H6" s="18" t="s">
        <v>57</v>
      </c>
      <c r="I6"/>
      <c r="J6"/>
      <c r="K6"/>
    </row>
    <row r="7" spans="1:15">
      <c r="A7" s="39">
        <v>1</v>
      </c>
      <c r="B7" s="23">
        <v>13.08</v>
      </c>
      <c r="C7" s="23">
        <v>2.98</v>
      </c>
      <c r="D7" s="40">
        <f t="shared" ref="D7:D15" si="0">C7/$I$3</f>
        <v>1.1919999999999999</v>
      </c>
      <c r="F7" s="29" t="s">
        <v>60</v>
      </c>
      <c r="G7" s="12">
        <f>MAX(B7:B15)</f>
        <v>13.3</v>
      </c>
      <c r="H7" s="12">
        <f>MAX(C7:C15)</f>
        <v>6.77</v>
      </c>
      <c r="J7"/>
      <c r="K7"/>
    </row>
    <row r="8" spans="1:15">
      <c r="A8" s="39">
        <v>2</v>
      </c>
      <c r="B8" s="23">
        <v>13.16</v>
      </c>
      <c r="C8" s="23">
        <v>2.85</v>
      </c>
      <c r="D8" s="40">
        <f t="shared" si="0"/>
        <v>1.1400000000000001</v>
      </c>
      <c r="F8" s="29" t="s">
        <v>61</v>
      </c>
      <c r="G8" s="12">
        <f>MIN(B7:B15)</f>
        <v>12.78</v>
      </c>
      <c r="H8" s="12">
        <f>MIN(C7:C15)</f>
        <v>2.85</v>
      </c>
      <c r="J8"/>
      <c r="K8"/>
    </row>
    <row r="9" spans="1:15">
      <c r="A9" s="39">
        <v>3</v>
      </c>
      <c r="B9" s="23">
        <v>13.3</v>
      </c>
      <c r="C9" s="23">
        <v>2.85</v>
      </c>
      <c r="D9" s="40">
        <f t="shared" si="0"/>
        <v>1.1400000000000001</v>
      </c>
      <c r="J9"/>
      <c r="K9"/>
    </row>
    <row r="10" spans="1:15">
      <c r="A10" s="39">
        <v>4</v>
      </c>
      <c r="B10" s="23">
        <v>13.2</v>
      </c>
      <c r="C10" s="23">
        <v>2.88</v>
      </c>
      <c r="D10" s="40">
        <f t="shared" si="0"/>
        <v>1.1519999999999999</v>
      </c>
      <c r="J10"/>
      <c r="K10"/>
    </row>
    <row r="11" spans="1:15">
      <c r="A11" s="39">
        <v>5</v>
      </c>
      <c r="B11" s="23">
        <v>13.17</v>
      </c>
      <c r="C11" s="23">
        <v>2.9</v>
      </c>
      <c r="D11" s="40">
        <f t="shared" si="0"/>
        <v>1.1599999999999999</v>
      </c>
      <c r="F11" s="29" t="s">
        <v>63</v>
      </c>
      <c r="G11" s="13">
        <f>SUM(B7:B15)</f>
        <v>118.25000000000001</v>
      </c>
      <c r="H11" s="12">
        <f>G11/$J$3</f>
        <v>13.138888888888891</v>
      </c>
      <c r="J11"/>
      <c r="K11"/>
    </row>
    <row r="12" spans="1:15">
      <c r="A12" s="39">
        <v>6</v>
      </c>
      <c r="B12" s="23">
        <v>13.19</v>
      </c>
      <c r="C12" s="23">
        <v>3.09</v>
      </c>
      <c r="D12" s="40">
        <f t="shared" si="0"/>
        <v>1.236</v>
      </c>
      <c r="J12"/>
      <c r="K12"/>
    </row>
    <row r="13" spans="1:15">
      <c r="A13" s="39">
        <v>7</v>
      </c>
      <c r="B13" s="23">
        <v>13.17</v>
      </c>
      <c r="C13" s="23">
        <v>2.9</v>
      </c>
      <c r="D13" s="40">
        <f t="shared" si="0"/>
        <v>1.1599999999999999</v>
      </c>
      <c r="J13"/>
      <c r="K13"/>
    </row>
    <row r="14" spans="1:15">
      <c r="A14" s="39">
        <v>8</v>
      </c>
      <c r="B14" s="23">
        <v>13.2</v>
      </c>
      <c r="C14" s="23">
        <v>2.85</v>
      </c>
      <c r="D14" s="40">
        <f t="shared" si="0"/>
        <v>1.1400000000000001</v>
      </c>
      <c r="J14"/>
      <c r="K14"/>
    </row>
    <row r="15" spans="1:15">
      <c r="A15" s="39">
        <v>9</v>
      </c>
      <c r="B15" s="23">
        <v>12.78</v>
      </c>
      <c r="C15" s="23">
        <v>6.77</v>
      </c>
      <c r="D15" s="40">
        <f t="shared" si="0"/>
        <v>2.7079999999999997</v>
      </c>
      <c r="J15"/>
      <c r="K15"/>
    </row>
    <row r="16" spans="1:15">
      <c r="A16" s="41"/>
      <c r="B16" s="42"/>
      <c r="C16" s="42"/>
      <c r="D16" s="43"/>
      <c r="J16"/>
      <c r="K16"/>
    </row>
    <row r="17" spans="1:11">
      <c r="A17" s="41"/>
      <c r="B17" s="42"/>
      <c r="C17" s="42"/>
      <c r="D17" s="43"/>
      <c r="J17"/>
      <c r="K17"/>
    </row>
    <row r="18" spans="1:11">
      <c r="A18" s="41"/>
      <c r="B18" s="42"/>
      <c r="C18" s="42"/>
      <c r="D18" s="43"/>
      <c r="J18"/>
      <c r="K18"/>
    </row>
    <row r="19" spans="1:11">
      <c r="A19" s="41"/>
      <c r="B19" s="42"/>
      <c r="C19" s="42"/>
      <c r="D19" s="43"/>
      <c r="J19"/>
      <c r="K19"/>
    </row>
    <row r="20" spans="1:11">
      <c r="A20" s="41"/>
      <c r="B20" s="42"/>
      <c r="C20" s="42"/>
      <c r="D20" s="43"/>
      <c r="J20"/>
      <c r="K20"/>
    </row>
    <row r="21" spans="1:11">
      <c r="A21" s="41"/>
      <c r="B21" s="42"/>
      <c r="C21" s="42"/>
      <c r="D21" s="43"/>
      <c r="J21"/>
      <c r="K21"/>
    </row>
    <row r="22" spans="1:11">
      <c r="A22" s="41"/>
      <c r="B22" s="42"/>
      <c r="C22" s="42"/>
      <c r="D22" s="43"/>
      <c r="J22"/>
      <c r="K22"/>
    </row>
    <row r="23" spans="1:11">
      <c r="A23" s="41"/>
      <c r="B23" s="42"/>
      <c r="C23" s="42"/>
      <c r="D23" s="43"/>
      <c r="J23"/>
      <c r="K23"/>
    </row>
    <row r="24" spans="1:11">
      <c r="A24" s="41"/>
      <c r="B24" s="42"/>
      <c r="C24" s="42"/>
      <c r="D24" s="43"/>
      <c r="J24"/>
      <c r="K24"/>
    </row>
    <row r="25" spans="1:11">
      <c r="A25" s="41"/>
      <c r="B25" s="42"/>
      <c r="C25" s="42"/>
      <c r="D25" s="43"/>
      <c r="J25"/>
      <c r="K25"/>
    </row>
    <row r="26" spans="1:11">
      <c r="A26" s="41"/>
      <c r="B26" s="42"/>
      <c r="C26" s="42"/>
      <c r="D26" s="43"/>
      <c r="J26"/>
      <c r="K26"/>
    </row>
    <row r="27" spans="1:11">
      <c r="A27" s="41"/>
      <c r="B27" s="42"/>
      <c r="C27" s="42"/>
      <c r="D27" s="43"/>
      <c r="J27"/>
      <c r="K27"/>
    </row>
    <row r="28" spans="1:11">
      <c r="A28" s="41"/>
      <c r="B28" s="42"/>
      <c r="C28" s="42"/>
      <c r="D28" s="43"/>
      <c r="J28"/>
      <c r="K28"/>
    </row>
    <row r="29" spans="1:11">
      <c r="A29" s="41"/>
      <c r="B29" s="42"/>
      <c r="C29" s="42"/>
      <c r="D29" s="43"/>
      <c r="J29"/>
      <c r="K29"/>
    </row>
    <row r="30" spans="1:11">
      <c r="A30" s="41"/>
      <c r="B30" s="42"/>
      <c r="C30" s="42"/>
      <c r="D30" s="43"/>
      <c r="J30"/>
      <c r="K30"/>
    </row>
    <row r="31" spans="1:11">
      <c r="A31" s="41"/>
      <c r="B31" s="42"/>
      <c r="C31" s="42"/>
      <c r="D31" s="43"/>
      <c r="J31"/>
      <c r="K31"/>
    </row>
    <row r="32" spans="1:11">
      <c r="A32" s="41"/>
      <c r="B32" s="42"/>
      <c r="C32" s="42"/>
      <c r="D32" s="43"/>
      <c r="J32"/>
      <c r="K32"/>
    </row>
    <row r="33" spans="1:12">
      <c r="A33" s="41"/>
      <c r="B33" s="42"/>
      <c r="C33" s="42"/>
      <c r="D33" s="43"/>
      <c r="J33"/>
      <c r="K33"/>
    </row>
    <row r="34" spans="1:12">
      <c r="A34" s="41"/>
      <c r="B34" s="42"/>
      <c r="C34" s="42"/>
      <c r="D34" s="43"/>
      <c r="J34"/>
      <c r="K34"/>
    </row>
    <row r="35" spans="1:12">
      <c r="A35" s="41"/>
      <c r="B35" s="42"/>
      <c r="C35" s="42"/>
      <c r="D35" s="43"/>
      <c r="J35"/>
      <c r="K35"/>
    </row>
    <row r="36" spans="1:12">
      <c r="A36" s="41"/>
      <c r="B36" s="42"/>
      <c r="C36" s="42"/>
      <c r="D36" s="43"/>
      <c r="J36"/>
      <c r="K36"/>
    </row>
    <row r="37" spans="1:12">
      <c r="A37" s="41"/>
      <c r="B37" s="42"/>
      <c r="C37" s="42"/>
      <c r="D37" s="43"/>
      <c r="J37"/>
      <c r="K37"/>
    </row>
    <row r="38" spans="1:12">
      <c r="A38" s="41"/>
      <c r="B38" s="42"/>
      <c r="C38" s="42"/>
      <c r="D38" s="43"/>
      <c r="J38"/>
      <c r="K38"/>
    </row>
    <row r="39" spans="1:12">
      <c r="A39" s="41"/>
      <c r="B39" s="42"/>
      <c r="C39" s="42"/>
      <c r="D39" s="43"/>
      <c r="J39"/>
      <c r="K39"/>
    </row>
    <row r="40" spans="1:12">
      <c r="A40" s="41"/>
      <c r="B40" s="42"/>
      <c r="C40" s="42"/>
      <c r="D40" s="43"/>
      <c r="J40"/>
      <c r="K40"/>
    </row>
    <row r="41" spans="1:12">
      <c r="A41" s="41"/>
      <c r="B41" s="42"/>
      <c r="C41" s="42"/>
      <c r="D41" s="43"/>
      <c r="J41"/>
      <c r="K41"/>
    </row>
    <row r="42" spans="1:12">
      <c r="A42" s="41"/>
      <c r="B42" s="42"/>
      <c r="C42" s="42"/>
      <c r="D42" s="43"/>
      <c r="J42"/>
      <c r="K42"/>
    </row>
    <row r="43" spans="1:12">
      <c r="A43" s="41"/>
      <c r="B43" s="42"/>
      <c r="C43" s="42"/>
      <c r="D43" s="43"/>
      <c r="J43"/>
      <c r="K43"/>
    </row>
    <row r="44" spans="1:12">
      <c r="A44" s="41"/>
      <c r="B44" s="42"/>
      <c r="C44" s="42"/>
      <c r="D44" s="43"/>
      <c r="J44"/>
      <c r="K44"/>
    </row>
    <row r="45" spans="1:12">
      <c r="A45" s="41"/>
      <c r="B45" s="42"/>
      <c r="C45" s="42"/>
      <c r="D45" s="43"/>
      <c r="J45"/>
      <c r="K45"/>
    </row>
    <row r="46" spans="1:12">
      <c r="A46" s="41"/>
      <c r="B46" s="42"/>
      <c r="C46" s="42"/>
      <c r="D46" s="43"/>
      <c r="J46"/>
      <c r="K46"/>
    </row>
    <row r="47" spans="1:12">
      <c r="A47" s="41"/>
      <c r="B47" s="42"/>
      <c r="C47" s="42"/>
      <c r="D47" s="44"/>
    </row>
    <row r="48" spans="1:12">
      <c r="A48" s="41"/>
      <c r="B48" s="42"/>
      <c r="C48" s="42"/>
      <c r="D48" s="44"/>
      <c r="H48" s="45"/>
      <c r="I48" s="46"/>
      <c r="J48" s="46"/>
      <c r="K48" s="46"/>
      <c r="L48" s="46"/>
    </row>
    <row r="49" spans="1:14">
      <c r="A49" s="41"/>
      <c r="B49" s="42"/>
      <c r="C49" s="42"/>
      <c r="D49" s="44"/>
    </row>
    <row r="50" spans="1:14">
      <c r="A50" s="41"/>
      <c r="B50" s="42"/>
      <c r="C50" s="42"/>
      <c r="D50" s="44"/>
    </row>
    <row r="51" spans="1:14">
      <c r="A51" s="41"/>
      <c r="B51" s="42"/>
      <c r="C51" s="42"/>
      <c r="D51" s="44"/>
      <c r="H51" s="32" t="s">
        <v>64</v>
      </c>
      <c r="I51" s="50"/>
      <c r="J51" s="51"/>
      <c r="K51" s="51"/>
      <c r="L51" s="51"/>
      <c r="M51" s="51"/>
      <c r="N51" s="52"/>
    </row>
    <row r="52" spans="1:14">
      <c r="A52" s="41"/>
      <c r="B52" s="42"/>
      <c r="C52" s="42"/>
      <c r="D52" s="44"/>
      <c r="H52" s="32" t="s">
        <v>65</v>
      </c>
      <c r="I52" s="53"/>
      <c r="J52" s="53"/>
      <c r="K52" s="53"/>
      <c r="L52" s="53"/>
      <c r="M52" s="53"/>
      <c r="N52" s="53"/>
    </row>
    <row r="53" spans="1:14">
      <c r="A53" s="41"/>
      <c r="B53" s="42"/>
      <c r="C53" s="42"/>
      <c r="D53" s="44"/>
    </row>
    <row r="54" spans="1:14">
      <c r="A54" s="41"/>
      <c r="B54" s="42"/>
      <c r="C54" s="42"/>
      <c r="D54" s="44"/>
    </row>
    <row r="55" spans="1:14">
      <c r="A55" s="41"/>
      <c r="B55" s="42"/>
      <c r="C55" s="42"/>
      <c r="D55" s="44"/>
    </row>
    <row r="56" spans="1:14">
      <c r="A56" s="41"/>
      <c r="B56" s="42"/>
      <c r="C56" s="42"/>
      <c r="D56" s="44"/>
    </row>
    <row r="57" spans="1:14">
      <c r="A57" s="41"/>
      <c r="B57" s="42"/>
      <c r="C57" s="42"/>
      <c r="D57" s="44"/>
    </row>
    <row r="58" spans="1:14">
      <c r="A58" s="41"/>
      <c r="B58" s="42"/>
      <c r="C58" s="42"/>
      <c r="D58" s="44"/>
    </row>
    <row r="59" spans="1:14">
      <c r="A59" s="41"/>
      <c r="B59" s="42"/>
      <c r="C59" s="42"/>
      <c r="D59" s="44"/>
    </row>
    <row r="60" spans="1:14">
      <c r="A60" s="41"/>
      <c r="B60" s="42"/>
      <c r="C60" s="42"/>
      <c r="D60" s="44"/>
    </row>
    <row r="61" spans="1:14">
      <c r="A61" s="41"/>
      <c r="B61" s="42"/>
      <c r="C61" s="42"/>
      <c r="D61" s="44"/>
    </row>
    <row r="62" spans="1:14">
      <c r="A62" s="41"/>
      <c r="B62" s="42"/>
      <c r="C62" s="42"/>
      <c r="D62" s="44"/>
    </row>
    <row r="63" spans="1:14">
      <c r="A63" s="41"/>
      <c r="B63" s="42"/>
      <c r="C63" s="42"/>
      <c r="D63" s="44"/>
    </row>
    <row r="64" spans="1:14">
      <c r="A64" s="41"/>
      <c r="B64" s="42"/>
      <c r="C64" s="42"/>
      <c r="D64" s="44"/>
    </row>
    <row r="65" spans="1:4">
      <c r="A65" s="41"/>
      <c r="B65" s="42"/>
      <c r="C65" s="42"/>
      <c r="D65" s="44"/>
    </row>
    <row r="66" spans="1:4">
      <c r="A66" s="41"/>
      <c r="B66" s="42"/>
      <c r="C66" s="42"/>
      <c r="D66" s="44"/>
    </row>
    <row r="67" spans="1:4">
      <c r="A67" s="41"/>
      <c r="B67" s="42"/>
      <c r="C67" s="42"/>
      <c r="D67" s="44"/>
    </row>
    <row r="68" spans="1:4">
      <c r="A68" s="41"/>
      <c r="B68" s="42"/>
      <c r="C68" s="42"/>
      <c r="D68" s="44"/>
    </row>
    <row r="69" spans="1:4">
      <c r="A69" s="41"/>
      <c r="B69" s="42"/>
      <c r="C69" s="42"/>
      <c r="D69" s="44"/>
    </row>
    <row r="70" spans="1:4">
      <c r="A70" s="41"/>
      <c r="B70" s="42"/>
      <c r="C70" s="42"/>
      <c r="D70" s="44"/>
    </row>
    <row r="71" spans="1:4">
      <c r="A71" s="41"/>
      <c r="B71" s="42"/>
      <c r="C71" s="42"/>
      <c r="D71" s="44"/>
    </row>
    <row r="72" spans="1:4">
      <c r="A72" s="41"/>
      <c r="B72" s="42"/>
      <c r="C72" s="42"/>
      <c r="D72" s="44"/>
    </row>
    <row r="73" spans="1:4">
      <c r="A73" s="41"/>
      <c r="B73" s="42"/>
      <c r="C73" s="42"/>
      <c r="D73" s="44"/>
    </row>
    <row r="74" spans="1:4">
      <c r="A74" s="41"/>
      <c r="B74" s="42"/>
      <c r="C74" s="42"/>
      <c r="D74" s="44"/>
    </row>
    <row r="75" spans="1:4">
      <c r="A75" s="41"/>
      <c r="B75" s="42"/>
      <c r="C75" s="42"/>
      <c r="D75" s="44"/>
    </row>
    <row r="76" spans="1:4">
      <c r="A76" s="41"/>
      <c r="B76" s="42"/>
      <c r="C76" s="42"/>
      <c r="D76" s="44"/>
    </row>
    <row r="77" spans="1:4">
      <c r="A77" s="41"/>
      <c r="B77" s="42"/>
      <c r="C77" s="42"/>
      <c r="D77" s="44"/>
    </row>
    <row r="78" spans="1:4">
      <c r="A78" s="41"/>
      <c r="B78" s="42"/>
      <c r="C78" s="42"/>
      <c r="D78" s="44"/>
    </row>
    <row r="79" spans="1:4">
      <c r="A79" s="41"/>
      <c r="B79" s="42"/>
      <c r="C79" s="42"/>
      <c r="D79" s="44"/>
    </row>
    <row r="80" spans="1:4">
      <c r="A80" s="41"/>
      <c r="B80" s="42"/>
      <c r="C80" s="42"/>
      <c r="D80" s="44"/>
    </row>
    <row r="81" spans="1:4">
      <c r="A81" s="41"/>
      <c r="B81" s="42"/>
      <c r="C81" s="42"/>
      <c r="D81" s="44"/>
    </row>
    <row r="82" spans="1:4">
      <c r="A82" s="41"/>
      <c r="B82" s="42"/>
      <c r="C82" s="42"/>
      <c r="D82" s="44"/>
    </row>
    <row r="83" spans="1:4">
      <c r="A83" s="41"/>
      <c r="B83" s="42"/>
      <c r="C83" s="42"/>
      <c r="D83" s="44"/>
    </row>
    <row r="84" spans="1:4">
      <c r="A84" s="41"/>
      <c r="B84" s="42"/>
      <c r="C84" s="42"/>
      <c r="D84" s="44"/>
    </row>
    <row r="85" spans="1:4">
      <c r="A85" s="41"/>
      <c r="B85" s="42"/>
      <c r="C85" s="42"/>
      <c r="D85" s="44"/>
    </row>
    <row r="86" spans="1:4">
      <c r="A86" s="41"/>
      <c r="B86" s="42"/>
      <c r="C86" s="42"/>
      <c r="D86" s="44"/>
    </row>
    <row r="87" spans="1:4">
      <c r="A87" s="41"/>
      <c r="B87" s="42"/>
      <c r="C87" s="42"/>
      <c r="D87" s="44"/>
    </row>
    <row r="88" spans="1:4">
      <c r="A88" s="41"/>
      <c r="B88" s="42"/>
      <c r="C88" s="42"/>
      <c r="D88" s="44"/>
    </row>
    <row r="89" spans="1:4">
      <c r="A89" s="41"/>
      <c r="B89" s="42"/>
      <c r="C89" s="42"/>
      <c r="D89" s="44"/>
    </row>
    <row r="90" spans="1:4">
      <c r="A90" s="41"/>
      <c r="B90" s="42"/>
      <c r="C90" s="42"/>
      <c r="D90" s="44"/>
    </row>
    <row r="91" spans="1:4">
      <c r="A91" s="41"/>
      <c r="B91" s="42"/>
      <c r="C91" s="42"/>
      <c r="D91" s="44"/>
    </row>
    <row r="92" spans="1:4">
      <c r="A92" s="41"/>
      <c r="B92" s="42"/>
      <c r="C92" s="42"/>
      <c r="D92" s="44"/>
    </row>
    <row r="93" spans="1:4">
      <c r="A93" s="41"/>
      <c r="B93" s="42"/>
      <c r="C93" s="42"/>
      <c r="D93" s="44"/>
    </row>
    <row r="94" spans="1:4">
      <c r="A94" s="41"/>
      <c r="B94" s="42"/>
      <c r="C94" s="42"/>
      <c r="D94" s="44"/>
    </row>
    <row r="95" spans="1:4">
      <c r="A95" s="41"/>
      <c r="B95" s="42"/>
      <c r="C95" s="42"/>
      <c r="D95" s="44"/>
    </row>
    <row r="96" spans="1:4">
      <c r="A96" s="41"/>
      <c r="B96" s="42"/>
      <c r="C96" s="42"/>
      <c r="D96" s="44"/>
    </row>
    <row r="97" spans="1:4">
      <c r="A97" s="41"/>
      <c r="B97" s="42"/>
      <c r="C97" s="42"/>
      <c r="D97" s="44"/>
    </row>
    <row r="98" spans="1:4">
      <c r="A98" s="41"/>
      <c r="B98" s="42"/>
      <c r="C98" s="42"/>
      <c r="D98" s="44"/>
    </row>
    <row r="99" spans="1:4">
      <c r="A99" s="41"/>
      <c r="B99" s="42"/>
      <c r="C99" s="42"/>
      <c r="D99" s="44"/>
    </row>
    <row r="100" spans="1:4">
      <c r="A100" s="41"/>
      <c r="B100" s="42"/>
      <c r="C100" s="42"/>
      <c r="D100" s="44"/>
    </row>
    <row r="101" spans="1:4">
      <c r="A101" s="41"/>
      <c r="B101" s="42"/>
      <c r="C101" s="42"/>
      <c r="D101" s="44"/>
    </row>
    <row r="102" spans="1:4">
      <c r="A102" s="41"/>
      <c r="B102" s="42"/>
      <c r="C102" s="42"/>
      <c r="D102" s="44"/>
    </row>
    <row r="103" spans="1:4">
      <c r="A103" s="41"/>
      <c r="B103" s="42"/>
      <c r="C103" s="42"/>
      <c r="D103" s="44"/>
    </row>
    <row r="104" spans="1:4">
      <c r="A104" s="41"/>
      <c r="B104" s="42"/>
      <c r="C104" s="42"/>
      <c r="D104" s="44"/>
    </row>
    <row r="105" spans="1:4">
      <c r="A105" s="41"/>
      <c r="B105" s="42"/>
      <c r="C105" s="42"/>
      <c r="D105" s="44"/>
    </row>
    <row r="106" spans="1:4">
      <c r="A106" s="41"/>
      <c r="B106" s="42"/>
      <c r="C106" s="42"/>
      <c r="D106" s="44"/>
    </row>
    <row r="107" spans="1:4">
      <c r="A107" s="41"/>
      <c r="B107" s="42"/>
      <c r="C107" s="42"/>
      <c r="D107" s="44"/>
    </row>
    <row r="108" spans="1:4">
      <c r="A108" s="41"/>
      <c r="B108" s="42"/>
      <c r="C108" s="42"/>
      <c r="D108" s="44"/>
    </row>
    <row r="109" spans="1:4">
      <c r="A109" s="41"/>
      <c r="B109" s="42"/>
      <c r="C109" s="42"/>
      <c r="D109" s="44"/>
    </row>
    <row r="110" spans="1:4">
      <c r="A110" s="41"/>
      <c r="B110" s="42"/>
      <c r="C110" s="42"/>
      <c r="D110" s="44"/>
    </row>
    <row r="111" spans="1:4">
      <c r="A111" s="41"/>
      <c r="B111" s="42"/>
      <c r="C111" s="42"/>
      <c r="D111" s="44"/>
    </row>
    <row r="112" spans="1:4">
      <c r="A112" s="41"/>
      <c r="B112" s="42"/>
      <c r="C112" s="42"/>
      <c r="D112" s="44"/>
    </row>
    <row r="113" spans="1:4">
      <c r="A113" s="41"/>
      <c r="B113" s="42"/>
      <c r="C113" s="42"/>
      <c r="D113" s="44"/>
    </row>
    <row r="114" spans="1:4">
      <c r="A114" s="41"/>
      <c r="B114" s="42"/>
      <c r="C114" s="42"/>
      <c r="D114" s="44"/>
    </row>
    <row r="115" spans="1:4">
      <c r="A115" s="41"/>
      <c r="B115" s="42"/>
      <c r="C115" s="42"/>
      <c r="D115" s="44"/>
    </row>
    <row r="116" spans="1:4">
      <c r="A116" s="41"/>
      <c r="B116" s="42"/>
      <c r="C116" s="42"/>
      <c r="D116" s="44"/>
    </row>
    <row r="117" spans="1:4">
      <c r="A117" s="41"/>
      <c r="B117" s="42"/>
      <c r="C117" s="42"/>
      <c r="D117" s="44"/>
    </row>
    <row r="118" spans="1:4">
      <c r="A118" s="41"/>
      <c r="B118" s="42"/>
      <c r="C118" s="42"/>
      <c r="D118" s="44"/>
    </row>
    <row r="119" spans="1:4">
      <c r="A119" s="41"/>
      <c r="B119" s="42"/>
      <c r="C119" s="42"/>
      <c r="D119" s="44"/>
    </row>
    <row r="120" spans="1:4">
      <c r="A120" s="41"/>
      <c r="B120" s="42"/>
      <c r="C120" s="42"/>
      <c r="D120" s="44"/>
    </row>
    <row r="121" spans="1:4">
      <c r="A121" s="41"/>
      <c r="B121" s="42"/>
      <c r="C121" s="42"/>
      <c r="D121" s="44"/>
    </row>
    <row r="122" spans="1:4">
      <c r="A122" s="41"/>
      <c r="B122" s="42"/>
      <c r="C122" s="42"/>
      <c r="D122" s="44"/>
    </row>
    <row r="123" spans="1:4">
      <c r="A123" s="41"/>
      <c r="B123" s="42"/>
      <c r="C123" s="42"/>
      <c r="D123" s="44"/>
    </row>
    <row r="124" spans="1:4">
      <c r="A124" s="41"/>
      <c r="B124" s="42"/>
      <c r="C124" s="42"/>
      <c r="D124" s="44"/>
    </row>
    <row r="125" spans="1:4">
      <c r="A125" s="41"/>
      <c r="B125" s="42"/>
      <c r="C125" s="42"/>
      <c r="D125" s="44"/>
    </row>
    <row r="126" spans="1:4">
      <c r="A126" s="41"/>
      <c r="B126" s="42"/>
      <c r="C126" s="42"/>
      <c r="D126" s="44"/>
    </row>
  </sheetData>
  <autoFilter ref="A6:D15"/>
  <mergeCells count="2">
    <mergeCell ref="I51:N51"/>
    <mergeCell ref="I52:N52"/>
  </mergeCells>
  <phoneticPr fontId="19" type="noConversion"/>
  <conditionalFormatting sqref="D7:D46">
    <cfRule type="cellIs" dxfId="17" priority="1" operator="greaterThanOrEqual">
      <formula>2</formula>
    </cfRule>
    <cfRule type="cellIs" dxfId="16" priority="2" operator="between">
      <formula>1.5</formula>
      <formula>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C3" sqref="C3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6"/>
    <col min="7" max="7" width="11.09765625" style="35" bestFit="1" customWidth="1"/>
    <col min="8" max="8" width="13.69921875" style="35" bestFit="1" customWidth="1"/>
    <col min="9" max="9" width="11.09765625" style="35" customWidth="1"/>
    <col min="10" max="11" width="17" style="3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66</v>
      </c>
      <c r="B2" s="19" t="s">
        <v>4</v>
      </c>
      <c r="C2" s="19" t="s">
        <v>8</v>
      </c>
      <c r="D2" s="19" t="s">
        <v>67</v>
      </c>
      <c r="E2" s="20" t="s">
        <v>10</v>
      </c>
      <c r="F2" s="20" t="s">
        <v>68</v>
      </c>
      <c r="G2" s="21" t="s">
        <v>11</v>
      </c>
      <c r="H2" s="21" t="s">
        <v>22</v>
      </c>
      <c r="I2" s="21" t="s">
        <v>12</v>
      </c>
      <c r="J2" s="21" t="s">
        <v>69</v>
      </c>
      <c r="K2" s="21" t="s">
        <v>18</v>
      </c>
      <c r="L2" s="21" t="s">
        <v>19</v>
      </c>
      <c r="M2" s="21" t="s">
        <v>70</v>
      </c>
      <c r="N2" s="21" t="s">
        <v>15</v>
      </c>
      <c r="O2" s="21" t="s">
        <v>71</v>
      </c>
    </row>
    <row r="3" spans="1:15" ht="16.5" customHeight="1" thickBot="1">
      <c r="A3" s="10">
        <v>45509</v>
      </c>
      <c r="B3" s="7" t="s">
        <v>72</v>
      </c>
      <c r="C3" s="22" t="s">
        <v>103</v>
      </c>
      <c r="D3" s="7" t="s">
        <v>27</v>
      </c>
      <c r="E3" s="4" t="s">
        <v>32</v>
      </c>
      <c r="F3" s="6">
        <v>120</v>
      </c>
      <c r="G3" s="10" t="s">
        <v>104</v>
      </c>
      <c r="H3" s="10"/>
      <c r="I3" s="5">
        <v>3.1</v>
      </c>
      <c r="J3" s="6">
        <v>2</v>
      </c>
      <c r="K3" s="11">
        <v>24</v>
      </c>
      <c r="L3" s="11">
        <v>23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F6" s="17"/>
      <c r="G6" s="18" t="s">
        <v>73</v>
      </c>
      <c r="H6" s="18" t="s">
        <v>3</v>
      </c>
      <c r="I6"/>
      <c r="J6"/>
      <c r="K6"/>
    </row>
    <row r="7" spans="1:15">
      <c r="A7" s="39">
        <v>1</v>
      </c>
      <c r="B7" s="23">
        <v>14.3</v>
      </c>
      <c r="C7" s="23">
        <v>2.96</v>
      </c>
      <c r="D7" s="40">
        <f t="shared" ref="D7:D15" si="0">C7/$I$3</f>
        <v>0.95483870967741935</v>
      </c>
      <c r="F7" s="29" t="s">
        <v>23</v>
      </c>
      <c r="G7" s="12">
        <f>MAX(B7:B15)</f>
        <v>14.3</v>
      </c>
      <c r="H7" s="12">
        <f>MAX(C7:C15)</f>
        <v>2.97</v>
      </c>
      <c r="J7"/>
      <c r="K7"/>
    </row>
    <row r="8" spans="1:15">
      <c r="A8" s="39">
        <v>2</v>
      </c>
      <c r="B8" s="23">
        <v>13.91</v>
      </c>
      <c r="C8" s="23">
        <v>2.97</v>
      </c>
      <c r="D8" s="40">
        <f t="shared" si="0"/>
        <v>0.95806451612903232</v>
      </c>
      <c r="F8" s="29" t="s">
        <v>24</v>
      </c>
      <c r="G8" s="12">
        <f>MIN(B7:B15)</f>
        <v>13.91</v>
      </c>
      <c r="H8" s="12">
        <f>MIN(C7:C15)</f>
        <v>2.96</v>
      </c>
      <c r="J8"/>
      <c r="K8"/>
    </row>
    <row r="9" spans="1:15">
      <c r="A9" s="39">
        <v>3</v>
      </c>
      <c r="B9" s="23"/>
      <c r="C9" s="23"/>
      <c r="D9" s="40">
        <f t="shared" si="0"/>
        <v>0</v>
      </c>
      <c r="J9"/>
      <c r="K9"/>
    </row>
    <row r="10" spans="1:15">
      <c r="A10" s="39">
        <v>4</v>
      </c>
      <c r="B10" s="23"/>
      <c r="C10" s="23"/>
      <c r="D10" s="40">
        <f t="shared" si="0"/>
        <v>0</v>
      </c>
      <c r="J10"/>
      <c r="K10"/>
    </row>
    <row r="11" spans="1:15">
      <c r="A11" s="39">
        <v>5</v>
      </c>
      <c r="B11" s="23"/>
      <c r="C11" s="23"/>
      <c r="D11" s="40">
        <f t="shared" si="0"/>
        <v>0</v>
      </c>
      <c r="F11" s="29" t="s">
        <v>62</v>
      </c>
      <c r="G11" s="13">
        <v>27.06</v>
      </c>
      <c r="H11" s="12">
        <f>G11/$J$3</f>
        <v>13.53</v>
      </c>
      <c r="J11"/>
      <c r="K11"/>
    </row>
    <row r="12" spans="1:15">
      <c r="A12" s="39">
        <v>6</v>
      </c>
      <c r="B12" s="23"/>
      <c r="C12" s="23"/>
      <c r="D12" s="40">
        <f t="shared" si="0"/>
        <v>0</v>
      </c>
      <c r="J12"/>
      <c r="K12"/>
    </row>
    <row r="13" spans="1:15">
      <c r="A13" s="39">
        <v>7</v>
      </c>
      <c r="B13" s="23"/>
      <c r="C13" s="23"/>
      <c r="D13" s="40">
        <f t="shared" si="0"/>
        <v>0</v>
      </c>
      <c r="J13"/>
      <c r="K13"/>
    </row>
    <row r="14" spans="1:15">
      <c r="A14" s="39">
        <v>8</v>
      </c>
      <c r="B14" s="23"/>
      <c r="C14" s="23"/>
      <c r="D14" s="40">
        <f t="shared" si="0"/>
        <v>0</v>
      </c>
      <c r="J14"/>
      <c r="K14"/>
    </row>
    <row r="15" spans="1:15">
      <c r="A15" s="39">
        <v>9</v>
      </c>
      <c r="B15" s="23"/>
      <c r="C15" s="23"/>
      <c r="D15" s="40">
        <f t="shared" si="0"/>
        <v>0</v>
      </c>
      <c r="J15"/>
      <c r="K15"/>
    </row>
    <row r="16" spans="1:15">
      <c r="A16" s="41"/>
      <c r="B16" s="42"/>
      <c r="C16" s="42"/>
      <c r="D16" s="43"/>
      <c r="J16"/>
      <c r="K16"/>
    </row>
    <row r="17" spans="1:11">
      <c r="A17" s="41"/>
      <c r="B17" s="42"/>
      <c r="C17" s="42"/>
      <c r="D17" s="43"/>
      <c r="J17"/>
      <c r="K17"/>
    </row>
    <row r="18" spans="1:11">
      <c r="A18" s="41"/>
      <c r="B18" s="42"/>
      <c r="C18" s="42"/>
      <c r="D18" s="43"/>
      <c r="J18"/>
      <c r="K18"/>
    </row>
    <row r="19" spans="1:11">
      <c r="A19" s="41"/>
      <c r="B19" s="42"/>
      <c r="C19" s="42"/>
      <c r="D19" s="43"/>
      <c r="J19"/>
      <c r="K19"/>
    </row>
    <row r="20" spans="1:11">
      <c r="A20" s="41"/>
      <c r="B20" s="42"/>
      <c r="C20" s="42"/>
      <c r="D20" s="43"/>
      <c r="J20"/>
      <c r="K20"/>
    </row>
    <row r="21" spans="1:11">
      <c r="A21" s="41"/>
      <c r="B21" s="42"/>
      <c r="C21" s="42"/>
      <c r="D21" s="43"/>
      <c r="J21"/>
      <c r="K21"/>
    </row>
    <row r="22" spans="1:11">
      <c r="A22" s="41"/>
      <c r="B22" s="42"/>
      <c r="C22" s="42"/>
      <c r="D22" s="43"/>
      <c r="J22"/>
      <c r="K22"/>
    </row>
    <row r="23" spans="1:11">
      <c r="A23" s="41"/>
      <c r="B23" s="42"/>
      <c r="C23" s="42"/>
      <c r="D23" s="43"/>
      <c r="J23"/>
      <c r="K23"/>
    </row>
    <row r="24" spans="1:11">
      <c r="A24" s="41"/>
      <c r="B24" s="42"/>
      <c r="C24" s="42"/>
      <c r="D24" s="43"/>
      <c r="J24"/>
      <c r="K24"/>
    </row>
    <row r="25" spans="1:11">
      <c r="A25" s="41"/>
      <c r="B25" s="42"/>
      <c r="C25" s="42"/>
      <c r="D25" s="43"/>
      <c r="J25"/>
      <c r="K25"/>
    </row>
    <row r="26" spans="1:11">
      <c r="A26" s="41"/>
      <c r="B26" s="42"/>
      <c r="C26" s="42"/>
      <c r="D26" s="43"/>
      <c r="J26"/>
      <c r="K26"/>
    </row>
    <row r="27" spans="1:11">
      <c r="A27" s="41"/>
      <c r="B27" s="42"/>
      <c r="C27" s="42"/>
      <c r="D27" s="43"/>
      <c r="J27"/>
      <c r="K27"/>
    </row>
    <row r="28" spans="1:11">
      <c r="A28" s="41"/>
      <c r="B28" s="42"/>
      <c r="C28" s="42"/>
      <c r="D28" s="43"/>
      <c r="J28"/>
      <c r="K28"/>
    </row>
    <row r="29" spans="1:11">
      <c r="A29" s="41"/>
      <c r="B29" s="42"/>
      <c r="C29" s="42"/>
      <c r="D29" s="43"/>
      <c r="J29"/>
      <c r="K29"/>
    </row>
    <row r="30" spans="1:11">
      <c r="A30" s="41"/>
      <c r="B30" s="42"/>
      <c r="C30" s="42"/>
      <c r="D30" s="43"/>
      <c r="J30"/>
      <c r="K30"/>
    </row>
    <row r="31" spans="1:11">
      <c r="A31" s="41"/>
      <c r="B31" s="42"/>
      <c r="C31" s="42"/>
      <c r="D31" s="43"/>
      <c r="J31"/>
      <c r="K31"/>
    </row>
    <row r="32" spans="1:11">
      <c r="A32" s="41"/>
      <c r="B32" s="42"/>
      <c r="C32" s="42"/>
      <c r="D32" s="43"/>
      <c r="J32"/>
      <c r="K32"/>
    </row>
    <row r="33" spans="1:12">
      <c r="A33" s="41"/>
      <c r="B33" s="42"/>
      <c r="C33" s="42"/>
      <c r="D33" s="43"/>
      <c r="J33"/>
      <c r="K33"/>
    </row>
    <row r="34" spans="1:12">
      <c r="A34" s="41"/>
      <c r="B34" s="42"/>
      <c r="C34" s="42"/>
      <c r="D34" s="43"/>
      <c r="J34"/>
      <c r="K34"/>
    </row>
    <row r="35" spans="1:12">
      <c r="A35" s="41"/>
      <c r="B35" s="42"/>
      <c r="C35" s="42"/>
      <c r="D35" s="43"/>
      <c r="J35"/>
      <c r="K35"/>
    </row>
    <row r="36" spans="1:12">
      <c r="A36" s="41"/>
      <c r="B36" s="42"/>
      <c r="C36" s="42"/>
      <c r="D36" s="43"/>
      <c r="J36"/>
      <c r="K36"/>
    </row>
    <row r="37" spans="1:12">
      <c r="A37" s="41"/>
      <c r="B37" s="42"/>
      <c r="C37" s="42"/>
      <c r="D37" s="43"/>
      <c r="J37"/>
      <c r="K37"/>
    </row>
    <row r="38" spans="1:12">
      <c r="A38" s="41"/>
      <c r="B38" s="42"/>
      <c r="C38" s="42"/>
      <c r="D38" s="43"/>
      <c r="J38"/>
      <c r="K38"/>
    </row>
    <row r="39" spans="1:12">
      <c r="A39" s="41"/>
      <c r="B39" s="42"/>
      <c r="C39" s="42"/>
      <c r="D39" s="43"/>
      <c r="J39"/>
      <c r="K39"/>
    </row>
    <row r="40" spans="1:12">
      <c r="A40" s="41"/>
      <c r="B40" s="42"/>
      <c r="C40" s="42"/>
      <c r="D40" s="43"/>
      <c r="J40"/>
      <c r="K40"/>
    </row>
    <row r="41" spans="1:12">
      <c r="A41" s="41"/>
      <c r="B41" s="42"/>
      <c r="C41" s="42"/>
      <c r="D41" s="43"/>
      <c r="J41"/>
      <c r="K41"/>
    </row>
    <row r="42" spans="1:12">
      <c r="A42" s="41"/>
      <c r="B42" s="42"/>
      <c r="C42" s="42"/>
      <c r="D42" s="43"/>
      <c r="J42"/>
      <c r="K42"/>
    </row>
    <row r="43" spans="1:12">
      <c r="A43" s="41"/>
      <c r="B43" s="42"/>
      <c r="C43" s="42"/>
      <c r="D43" s="43"/>
      <c r="J43"/>
      <c r="K43"/>
    </row>
    <row r="44" spans="1:12">
      <c r="A44" s="41"/>
      <c r="B44" s="42"/>
      <c r="C44" s="42"/>
      <c r="D44" s="43"/>
      <c r="J44"/>
      <c r="K44"/>
    </row>
    <row r="45" spans="1:12">
      <c r="A45" s="41"/>
      <c r="B45" s="42"/>
      <c r="C45" s="42"/>
      <c r="D45" s="43"/>
      <c r="J45"/>
      <c r="K45"/>
    </row>
    <row r="46" spans="1:12">
      <c r="A46" s="41"/>
      <c r="B46" s="42"/>
      <c r="C46" s="42"/>
      <c r="D46" s="43"/>
      <c r="J46"/>
      <c r="K46"/>
    </row>
    <row r="47" spans="1:12">
      <c r="A47" s="41"/>
      <c r="B47" s="42"/>
      <c r="C47" s="42"/>
      <c r="D47" s="44"/>
    </row>
    <row r="48" spans="1:12">
      <c r="A48" s="41"/>
      <c r="B48" s="42"/>
      <c r="C48" s="42"/>
      <c r="D48" s="44"/>
      <c r="H48" s="45"/>
      <c r="I48" s="46"/>
      <c r="J48" s="46"/>
      <c r="K48" s="46"/>
      <c r="L48" s="46"/>
    </row>
    <row r="49" spans="1:14">
      <c r="A49" s="41"/>
      <c r="B49" s="42"/>
      <c r="C49" s="42"/>
      <c r="D49" s="44"/>
    </row>
    <row r="50" spans="1:14">
      <c r="A50" s="41"/>
      <c r="B50" s="42"/>
      <c r="C50" s="42"/>
      <c r="D50" s="44"/>
    </row>
    <row r="51" spans="1:14">
      <c r="A51" s="41"/>
      <c r="B51" s="42"/>
      <c r="C51" s="42"/>
      <c r="D51" s="44"/>
      <c r="H51" s="32" t="s">
        <v>5</v>
      </c>
      <c r="I51" s="50"/>
      <c r="J51" s="51"/>
      <c r="K51" s="51"/>
      <c r="L51" s="51"/>
      <c r="M51" s="51"/>
      <c r="N51" s="52"/>
    </row>
    <row r="52" spans="1:14">
      <c r="A52" s="41"/>
      <c r="B52" s="42"/>
      <c r="C52" s="42"/>
      <c r="D52" s="44"/>
      <c r="H52" s="32" t="s">
        <v>6</v>
      </c>
      <c r="I52" s="53"/>
      <c r="J52" s="53"/>
      <c r="K52" s="53"/>
      <c r="L52" s="53"/>
      <c r="M52" s="53"/>
      <c r="N52" s="53"/>
    </row>
    <row r="53" spans="1:14">
      <c r="A53" s="41"/>
      <c r="B53" s="42"/>
      <c r="C53" s="42"/>
      <c r="D53" s="44"/>
    </row>
    <row r="54" spans="1:14">
      <c r="A54" s="41"/>
      <c r="B54" s="42"/>
      <c r="C54" s="42"/>
      <c r="D54" s="44"/>
    </row>
    <row r="55" spans="1:14">
      <c r="A55" s="41"/>
      <c r="B55" s="42"/>
      <c r="C55" s="42"/>
      <c r="D55" s="44"/>
    </row>
    <row r="56" spans="1:14">
      <c r="A56" s="41"/>
      <c r="B56" s="42"/>
      <c r="C56" s="42"/>
      <c r="D56" s="44"/>
    </row>
    <row r="57" spans="1:14">
      <c r="A57" s="41"/>
      <c r="B57" s="42"/>
      <c r="C57" s="42"/>
      <c r="D57" s="44"/>
    </row>
    <row r="58" spans="1:14">
      <c r="A58" s="41"/>
      <c r="B58" s="42"/>
      <c r="C58" s="42"/>
      <c r="D58" s="44"/>
    </row>
    <row r="59" spans="1:14">
      <c r="A59" s="41"/>
      <c r="B59" s="42"/>
      <c r="C59" s="42"/>
      <c r="D59" s="44"/>
    </row>
    <row r="60" spans="1:14">
      <c r="A60" s="41"/>
      <c r="B60" s="42"/>
      <c r="C60" s="42"/>
      <c r="D60" s="44"/>
    </row>
    <row r="61" spans="1:14">
      <c r="A61" s="41"/>
      <c r="B61" s="42"/>
      <c r="C61" s="42"/>
      <c r="D61" s="44"/>
    </row>
    <row r="62" spans="1:14">
      <c r="A62" s="41"/>
      <c r="B62" s="42"/>
      <c r="C62" s="42"/>
      <c r="D62" s="44"/>
    </row>
    <row r="63" spans="1:14">
      <c r="A63" s="41"/>
      <c r="B63" s="42"/>
      <c r="C63" s="42"/>
      <c r="D63" s="44"/>
    </row>
    <row r="64" spans="1:14">
      <c r="A64" s="41"/>
      <c r="B64" s="42"/>
      <c r="C64" s="42"/>
      <c r="D64" s="44"/>
    </row>
    <row r="65" spans="1:4">
      <c r="A65" s="41"/>
      <c r="B65" s="42"/>
      <c r="C65" s="42"/>
      <c r="D65" s="44"/>
    </row>
    <row r="66" spans="1:4">
      <c r="A66" s="41"/>
      <c r="B66" s="42"/>
      <c r="C66" s="42"/>
      <c r="D66" s="44"/>
    </row>
    <row r="67" spans="1:4">
      <c r="A67" s="41"/>
      <c r="B67" s="42"/>
      <c r="C67" s="42"/>
      <c r="D67" s="44"/>
    </row>
    <row r="68" spans="1:4">
      <c r="A68" s="41"/>
      <c r="B68" s="42"/>
      <c r="C68" s="42"/>
      <c r="D68" s="44"/>
    </row>
    <row r="69" spans="1:4">
      <c r="A69" s="41"/>
      <c r="B69" s="42"/>
      <c r="C69" s="42"/>
      <c r="D69" s="44"/>
    </row>
    <row r="70" spans="1:4">
      <c r="A70" s="41"/>
      <c r="B70" s="42"/>
      <c r="C70" s="42"/>
      <c r="D70" s="44"/>
    </row>
    <row r="71" spans="1:4">
      <c r="A71" s="41"/>
      <c r="B71" s="42"/>
      <c r="C71" s="42"/>
      <c r="D71" s="44"/>
    </row>
    <row r="72" spans="1:4">
      <c r="A72" s="41"/>
      <c r="B72" s="42"/>
      <c r="C72" s="42"/>
      <c r="D72" s="44"/>
    </row>
    <row r="73" spans="1:4">
      <c r="A73" s="41"/>
      <c r="B73" s="42"/>
      <c r="C73" s="42"/>
      <c r="D73" s="44"/>
    </row>
    <row r="74" spans="1:4">
      <c r="A74" s="41"/>
      <c r="B74" s="42"/>
      <c r="C74" s="42"/>
      <c r="D74" s="44"/>
    </row>
    <row r="75" spans="1:4">
      <c r="A75" s="41"/>
      <c r="B75" s="42"/>
      <c r="C75" s="42"/>
      <c r="D75" s="44"/>
    </row>
    <row r="76" spans="1:4">
      <c r="A76" s="41"/>
      <c r="B76" s="42"/>
      <c r="C76" s="42"/>
      <c r="D76" s="44"/>
    </row>
    <row r="77" spans="1:4">
      <c r="A77" s="41"/>
      <c r="B77" s="42"/>
      <c r="C77" s="42"/>
      <c r="D77" s="44"/>
    </row>
    <row r="78" spans="1:4">
      <c r="A78" s="41"/>
      <c r="B78" s="42"/>
      <c r="C78" s="42"/>
      <c r="D78" s="44"/>
    </row>
    <row r="79" spans="1:4">
      <c r="A79" s="41"/>
      <c r="B79" s="42"/>
      <c r="C79" s="42"/>
      <c r="D79" s="44"/>
    </row>
    <row r="80" spans="1:4">
      <c r="A80" s="41"/>
      <c r="B80" s="42"/>
      <c r="C80" s="42"/>
      <c r="D80" s="44"/>
    </row>
    <row r="81" spans="1:4">
      <c r="A81" s="41"/>
      <c r="B81" s="42"/>
      <c r="C81" s="42"/>
      <c r="D81" s="44"/>
    </row>
    <row r="82" spans="1:4">
      <c r="A82" s="41"/>
      <c r="B82" s="42"/>
      <c r="C82" s="42"/>
      <c r="D82" s="44"/>
    </row>
    <row r="83" spans="1:4">
      <c r="A83" s="41"/>
      <c r="B83" s="42"/>
      <c r="C83" s="42"/>
      <c r="D83" s="44"/>
    </row>
    <row r="84" spans="1:4">
      <c r="A84" s="41"/>
      <c r="B84" s="42"/>
      <c r="C84" s="42"/>
      <c r="D84" s="44"/>
    </row>
    <row r="85" spans="1:4">
      <c r="A85" s="41"/>
      <c r="B85" s="42"/>
      <c r="C85" s="42"/>
      <c r="D85" s="44"/>
    </row>
    <row r="86" spans="1:4">
      <c r="A86" s="41"/>
      <c r="B86" s="42"/>
      <c r="C86" s="42"/>
      <c r="D86" s="44"/>
    </row>
    <row r="87" spans="1:4">
      <c r="A87" s="41"/>
      <c r="B87" s="42"/>
      <c r="C87" s="42"/>
      <c r="D87" s="44"/>
    </row>
    <row r="88" spans="1:4">
      <c r="A88" s="41"/>
      <c r="B88" s="42"/>
      <c r="C88" s="42"/>
      <c r="D88" s="44"/>
    </row>
    <row r="89" spans="1:4">
      <c r="A89" s="41"/>
      <c r="B89" s="42"/>
      <c r="C89" s="42"/>
      <c r="D89" s="44"/>
    </row>
    <row r="90" spans="1:4">
      <c r="A90" s="41"/>
      <c r="B90" s="42"/>
      <c r="C90" s="42"/>
      <c r="D90" s="44"/>
    </row>
    <row r="91" spans="1:4">
      <c r="A91" s="41"/>
      <c r="B91" s="42"/>
      <c r="C91" s="42"/>
      <c r="D91" s="44"/>
    </row>
    <row r="92" spans="1:4">
      <c r="A92" s="41"/>
      <c r="B92" s="42"/>
      <c r="C92" s="42"/>
      <c r="D92" s="44"/>
    </row>
    <row r="93" spans="1:4">
      <c r="A93" s="41"/>
      <c r="B93" s="42"/>
      <c r="C93" s="42"/>
      <c r="D93" s="44"/>
    </row>
    <row r="94" spans="1:4">
      <c r="A94" s="41"/>
      <c r="B94" s="42"/>
      <c r="C94" s="42"/>
      <c r="D94" s="44"/>
    </row>
    <row r="95" spans="1:4">
      <c r="A95" s="41"/>
      <c r="B95" s="42"/>
      <c r="C95" s="42"/>
      <c r="D95" s="44"/>
    </row>
    <row r="96" spans="1:4">
      <c r="A96" s="41"/>
      <c r="B96" s="42"/>
      <c r="C96" s="42"/>
      <c r="D96" s="44"/>
    </row>
    <row r="97" spans="1:4">
      <c r="A97" s="41"/>
      <c r="B97" s="42"/>
      <c r="C97" s="42"/>
      <c r="D97" s="44"/>
    </row>
    <row r="98" spans="1:4">
      <c r="A98" s="41"/>
      <c r="B98" s="42"/>
      <c r="C98" s="42"/>
      <c r="D98" s="44"/>
    </row>
    <row r="99" spans="1:4">
      <c r="A99" s="41"/>
      <c r="B99" s="42"/>
      <c r="C99" s="42"/>
      <c r="D99" s="44"/>
    </row>
    <row r="100" spans="1:4">
      <c r="A100" s="41"/>
      <c r="B100" s="42"/>
      <c r="C100" s="42"/>
      <c r="D100" s="44"/>
    </row>
    <row r="101" spans="1:4">
      <c r="A101" s="41"/>
      <c r="B101" s="42"/>
      <c r="C101" s="42"/>
      <c r="D101" s="44"/>
    </row>
    <row r="102" spans="1:4">
      <c r="A102" s="41"/>
      <c r="B102" s="42"/>
      <c r="C102" s="42"/>
      <c r="D102" s="44"/>
    </row>
    <row r="103" spans="1:4">
      <c r="A103" s="41"/>
      <c r="B103" s="42"/>
      <c r="C103" s="42"/>
      <c r="D103" s="44"/>
    </row>
    <row r="104" spans="1:4">
      <c r="A104" s="41"/>
      <c r="B104" s="42"/>
      <c r="C104" s="42"/>
      <c r="D104" s="44"/>
    </row>
    <row r="105" spans="1:4">
      <c r="A105" s="41"/>
      <c r="B105" s="42"/>
      <c r="C105" s="42"/>
      <c r="D105" s="44"/>
    </row>
    <row r="106" spans="1:4">
      <c r="A106" s="41"/>
      <c r="B106" s="42"/>
      <c r="C106" s="42"/>
      <c r="D106" s="44"/>
    </row>
    <row r="107" spans="1:4">
      <c r="A107" s="41"/>
      <c r="B107" s="42"/>
      <c r="C107" s="42"/>
      <c r="D107" s="44"/>
    </row>
    <row r="108" spans="1:4">
      <c r="A108" s="41"/>
      <c r="B108" s="42"/>
      <c r="C108" s="42"/>
      <c r="D108" s="44"/>
    </row>
    <row r="109" spans="1:4">
      <c r="A109" s="41"/>
      <c r="B109" s="42"/>
      <c r="C109" s="42"/>
      <c r="D109" s="44"/>
    </row>
    <row r="110" spans="1:4">
      <c r="A110" s="41"/>
      <c r="B110" s="42"/>
      <c r="C110" s="42"/>
      <c r="D110" s="44"/>
    </row>
    <row r="111" spans="1:4">
      <c r="A111" s="41"/>
      <c r="B111" s="42"/>
      <c r="C111" s="42"/>
      <c r="D111" s="44"/>
    </row>
    <row r="112" spans="1:4">
      <c r="A112" s="41"/>
      <c r="B112" s="42"/>
      <c r="C112" s="42"/>
      <c r="D112" s="44"/>
    </row>
    <row r="113" spans="1:4">
      <c r="A113" s="41"/>
      <c r="B113" s="42"/>
      <c r="C113" s="42"/>
      <c r="D113" s="44"/>
    </row>
    <row r="114" spans="1:4">
      <c r="A114" s="41"/>
      <c r="B114" s="42"/>
      <c r="C114" s="42"/>
      <c r="D114" s="44"/>
    </row>
    <row r="115" spans="1:4">
      <c r="A115" s="41"/>
      <c r="B115" s="42"/>
      <c r="C115" s="42"/>
      <c r="D115" s="44"/>
    </row>
    <row r="116" spans="1:4">
      <c r="A116" s="41"/>
      <c r="B116" s="42"/>
      <c r="C116" s="42"/>
      <c r="D116" s="44"/>
    </row>
    <row r="117" spans="1:4">
      <c r="A117" s="41"/>
      <c r="B117" s="42"/>
      <c r="C117" s="42"/>
      <c r="D117" s="44"/>
    </row>
    <row r="118" spans="1:4">
      <c r="A118" s="41"/>
      <c r="B118" s="42"/>
      <c r="C118" s="42"/>
      <c r="D118" s="44"/>
    </row>
    <row r="119" spans="1:4">
      <c r="A119" s="41"/>
      <c r="B119" s="42"/>
      <c r="C119" s="42"/>
      <c r="D119" s="44"/>
    </row>
    <row r="120" spans="1:4">
      <c r="A120" s="41"/>
      <c r="B120" s="42"/>
      <c r="C120" s="42"/>
      <c r="D120" s="44"/>
    </row>
    <row r="121" spans="1:4">
      <c r="A121" s="41"/>
      <c r="B121" s="42"/>
      <c r="C121" s="42"/>
      <c r="D121" s="44"/>
    </row>
    <row r="122" spans="1:4">
      <c r="A122" s="41"/>
      <c r="B122" s="42"/>
      <c r="C122" s="42"/>
      <c r="D122" s="44"/>
    </row>
    <row r="123" spans="1:4">
      <c r="A123" s="41"/>
      <c r="B123" s="42"/>
      <c r="C123" s="42"/>
      <c r="D123" s="44"/>
    </row>
    <row r="124" spans="1:4">
      <c r="A124" s="41"/>
      <c r="B124" s="42"/>
      <c r="C124" s="42"/>
      <c r="D124" s="44"/>
    </row>
    <row r="125" spans="1:4">
      <c r="A125" s="41"/>
      <c r="B125" s="42"/>
      <c r="C125" s="42"/>
      <c r="D125" s="44"/>
    </row>
    <row r="126" spans="1:4">
      <c r="A126" s="41"/>
      <c r="B126" s="42"/>
      <c r="C126" s="42"/>
      <c r="D126" s="44"/>
    </row>
  </sheetData>
  <mergeCells count="2">
    <mergeCell ref="I51:N51"/>
    <mergeCell ref="I52:N52"/>
  </mergeCells>
  <phoneticPr fontId="19" type="noConversion"/>
  <conditionalFormatting sqref="D7:D46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C3" sqref="C3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6"/>
    <col min="7" max="7" width="11.09765625" style="35" bestFit="1" customWidth="1"/>
    <col min="8" max="8" width="13.69921875" style="35" bestFit="1" customWidth="1"/>
    <col min="9" max="9" width="11.09765625" style="35" customWidth="1"/>
    <col min="10" max="11" width="17" style="3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74</v>
      </c>
      <c r="B2" s="19" t="s">
        <v>75</v>
      </c>
      <c r="C2" s="19" t="s">
        <v>76</v>
      </c>
      <c r="D2" s="19" t="s">
        <v>77</v>
      </c>
      <c r="E2" s="20" t="s">
        <v>78</v>
      </c>
      <c r="F2" s="20" t="s">
        <v>79</v>
      </c>
      <c r="G2" s="21" t="s">
        <v>80</v>
      </c>
      <c r="H2" s="21" t="s">
        <v>81</v>
      </c>
      <c r="I2" s="21" t="s">
        <v>82</v>
      </c>
      <c r="J2" s="21" t="s">
        <v>83</v>
      </c>
      <c r="K2" s="21" t="s">
        <v>84</v>
      </c>
      <c r="L2" s="21" t="s">
        <v>85</v>
      </c>
      <c r="M2" s="21" t="s">
        <v>86</v>
      </c>
      <c r="N2" s="21" t="s">
        <v>87</v>
      </c>
      <c r="O2" s="21" t="s">
        <v>88</v>
      </c>
    </row>
    <row r="3" spans="1:15" ht="16.5" customHeight="1" thickBot="1">
      <c r="A3" s="10">
        <v>45509</v>
      </c>
      <c r="B3" s="7" t="s">
        <v>89</v>
      </c>
      <c r="C3" s="22" t="s">
        <v>28</v>
      </c>
      <c r="D3" s="7" t="s">
        <v>90</v>
      </c>
      <c r="E3" s="4" t="s">
        <v>91</v>
      </c>
      <c r="F3" s="6">
        <v>120</v>
      </c>
      <c r="G3" s="10" t="s">
        <v>105</v>
      </c>
      <c r="H3" s="10"/>
      <c r="I3" s="5">
        <v>3.1</v>
      </c>
      <c r="J3" s="6">
        <v>9</v>
      </c>
      <c r="K3" s="11">
        <v>26</v>
      </c>
      <c r="L3" s="11" t="s">
        <v>106</v>
      </c>
      <c r="M3" s="8">
        <v>4.3</v>
      </c>
      <c r="N3" s="8">
        <v>5.5</v>
      </c>
      <c r="O3" s="9">
        <f>N3/$F$3</f>
        <v>4.583333333333333E-2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92</v>
      </c>
      <c r="D6" s="16" t="s">
        <v>93</v>
      </c>
      <c r="F6" s="17"/>
      <c r="G6" s="18" t="s">
        <v>94</v>
      </c>
      <c r="H6" s="18" t="s">
        <v>92</v>
      </c>
      <c r="I6"/>
      <c r="J6"/>
      <c r="K6"/>
    </row>
    <row r="7" spans="1:15">
      <c r="A7" s="39">
        <v>1</v>
      </c>
      <c r="B7" s="23">
        <v>13.06</v>
      </c>
      <c r="C7" s="23">
        <v>5.72</v>
      </c>
      <c r="D7" s="40">
        <f t="shared" ref="D7:D15" si="0">C7/$I$3</f>
        <v>1.8451612903225805</v>
      </c>
      <c r="F7" s="29" t="s">
        <v>95</v>
      </c>
      <c r="G7" s="12">
        <f>MAX(B7:B15)</f>
        <v>13.26</v>
      </c>
      <c r="H7" s="12">
        <f>MAX(C7:C15)</f>
        <v>5.73</v>
      </c>
      <c r="J7"/>
      <c r="K7"/>
    </row>
    <row r="8" spans="1:15">
      <c r="A8" s="39">
        <v>2</v>
      </c>
      <c r="B8" s="23">
        <v>13.12</v>
      </c>
      <c r="C8" s="23">
        <v>4.87</v>
      </c>
      <c r="D8" s="40">
        <f t="shared" si="0"/>
        <v>1.5709677419354839</v>
      </c>
      <c r="F8" s="29" t="s">
        <v>96</v>
      </c>
      <c r="G8" s="12">
        <f>MIN(B7:B15)</f>
        <v>13.06</v>
      </c>
      <c r="H8" s="12">
        <f>MIN(C7:C15)</f>
        <v>4.22</v>
      </c>
      <c r="J8"/>
      <c r="K8"/>
    </row>
    <row r="9" spans="1:15">
      <c r="A9" s="39">
        <v>3</v>
      </c>
      <c r="B9" s="23">
        <v>13.08</v>
      </c>
      <c r="C9" s="23">
        <v>5.73</v>
      </c>
      <c r="D9" s="40">
        <f t="shared" si="0"/>
        <v>1.8483870967741935</v>
      </c>
      <c r="J9"/>
      <c r="K9"/>
    </row>
    <row r="10" spans="1:15">
      <c r="A10" s="39">
        <v>4</v>
      </c>
      <c r="B10" s="23">
        <v>13.14</v>
      </c>
      <c r="C10" s="23">
        <v>4.28</v>
      </c>
      <c r="D10" s="40">
        <f t="shared" si="0"/>
        <v>1.3806451612903226</v>
      </c>
      <c r="J10"/>
      <c r="K10"/>
    </row>
    <row r="11" spans="1:15">
      <c r="A11" s="39">
        <v>5</v>
      </c>
      <c r="B11" s="23">
        <v>13.17</v>
      </c>
      <c r="C11" s="23">
        <v>4.33</v>
      </c>
      <c r="D11" s="40">
        <f t="shared" si="0"/>
        <v>1.3967741935483871</v>
      </c>
      <c r="F11" s="29" t="s">
        <v>97</v>
      </c>
      <c r="G11" s="13">
        <v>117.7</v>
      </c>
      <c r="H11" s="12">
        <f>G11/$J$3</f>
        <v>13.077777777777778</v>
      </c>
      <c r="J11"/>
      <c r="K11"/>
    </row>
    <row r="12" spans="1:15">
      <c r="A12" s="39">
        <v>6</v>
      </c>
      <c r="B12" s="23">
        <v>13.26</v>
      </c>
      <c r="C12" s="23">
        <v>4.37</v>
      </c>
      <c r="D12" s="40">
        <f t="shared" si="0"/>
        <v>1.4096774193548387</v>
      </c>
      <c r="J12"/>
      <c r="K12"/>
    </row>
    <row r="13" spans="1:15">
      <c r="A13" s="39">
        <v>7</v>
      </c>
      <c r="B13" s="23">
        <v>13.13</v>
      </c>
      <c r="C13" s="23">
        <v>4.22</v>
      </c>
      <c r="D13" s="40">
        <f t="shared" si="0"/>
        <v>1.361290322580645</v>
      </c>
      <c r="J13"/>
      <c r="K13"/>
    </row>
    <row r="14" spans="1:15">
      <c r="A14" s="39">
        <v>8</v>
      </c>
      <c r="B14" s="23">
        <v>13.14</v>
      </c>
      <c r="C14" s="23">
        <v>5.16</v>
      </c>
      <c r="D14" s="40">
        <f t="shared" si="0"/>
        <v>1.6645161290322581</v>
      </c>
      <c r="J14"/>
      <c r="K14"/>
    </row>
    <row r="15" spans="1:15">
      <c r="A15" s="39">
        <v>9</v>
      </c>
      <c r="B15" s="23">
        <v>13.15</v>
      </c>
      <c r="C15" s="23">
        <v>5.3</v>
      </c>
      <c r="D15" s="40">
        <f t="shared" si="0"/>
        <v>1.7096774193548385</v>
      </c>
      <c r="J15"/>
      <c r="K15"/>
    </row>
    <row r="16" spans="1:15">
      <c r="A16" s="41"/>
      <c r="B16" s="42"/>
      <c r="C16" s="42"/>
      <c r="D16" s="43"/>
      <c r="J16"/>
      <c r="K16"/>
    </row>
    <row r="17" spans="1:11">
      <c r="A17" s="41"/>
      <c r="B17" s="42"/>
      <c r="C17" s="42"/>
      <c r="D17" s="43"/>
      <c r="J17"/>
      <c r="K17"/>
    </row>
    <row r="18" spans="1:11">
      <c r="A18" s="41"/>
      <c r="B18" s="42"/>
      <c r="C18" s="42"/>
      <c r="D18" s="43"/>
      <c r="J18"/>
      <c r="K18"/>
    </row>
    <row r="19" spans="1:11">
      <c r="A19" s="41"/>
      <c r="B19" s="42"/>
      <c r="C19" s="42"/>
      <c r="D19" s="43"/>
      <c r="J19"/>
      <c r="K19"/>
    </row>
    <row r="20" spans="1:11">
      <c r="A20" s="41"/>
      <c r="B20" s="42"/>
      <c r="C20" s="42"/>
      <c r="D20" s="43"/>
      <c r="J20"/>
      <c r="K20"/>
    </row>
    <row r="21" spans="1:11">
      <c r="A21" s="41"/>
      <c r="B21" s="42"/>
      <c r="C21" s="42"/>
      <c r="D21" s="43"/>
      <c r="J21"/>
      <c r="K21"/>
    </row>
    <row r="22" spans="1:11">
      <c r="A22" s="41"/>
      <c r="B22" s="42"/>
      <c r="C22" s="42"/>
      <c r="D22" s="43"/>
      <c r="J22"/>
      <c r="K22"/>
    </row>
    <row r="23" spans="1:11">
      <c r="A23" s="41"/>
      <c r="B23" s="42"/>
      <c r="C23" s="42"/>
      <c r="D23" s="43"/>
      <c r="J23"/>
      <c r="K23"/>
    </row>
    <row r="24" spans="1:11">
      <c r="A24" s="41"/>
      <c r="B24" s="42"/>
      <c r="C24" s="42"/>
      <c r="D24" s="43"/>
      <c r="J24"/>
      <c r="K24"/>
    </row>
    <row r="25" spans="1:11">
      <c r="A25" s="41"/>
      <c r="B25" s="42"/>
      <c r="C25" s="42"/>
      <c r="D25" s="43"/>
      <c r="J25"/>
      <c r="K25"/>
    </row>
    <row r="26" spans="1:11">
      <c r="A26" s="41"/>
      <c r="B26" s="42"/>
      <c r="C26" s="42"/>
      <c r="D26" s="43"/>
      <c r="J26"/>
      <c r="K26"/>
    </row>
    <row r="27" spans="1:11">
      <c r="A27" s="41"/>
      <c r="B27" s="42"/>
      <c r="C27" s="42"/>
      <c r="D27" s="43"/>
      <c r="J27"/>
      <c r="K27"/>
    </row>
    <row r="28" spans="1:11">
      <c r="A28" s="41"/>
      <c r="B28" s="42"/>
      <c r="C28" s="42"/>
      <c r="D28" s="43"/>
      <c r="J28"/>
      <c r="K28"/>
    </row>
    <row r="29" spans="1:11">
      <c r="A29" s="41"/>
      <c r="B29" s="42"/>
      <c r="C29" s="42"/>
      <c r="D29" s="43"/>
      <c r="J29"/>
      <c r="K29"/>
    </row>
    <row r="30" spans="1:11">
      <c r="A30" s="41"/>
      <c r="B30" s="42"/>
      <c r="C30" s="42"/>
      <c r="D30" s="43"/>
      <c r="J30"/>
      <c r="K30"/>
    </row>
    <row r="31" spans="1:11">
      <c r="A31" s="41"/>
      <c r="B31" s="42"/>
      <c r="C31" s="42"/>
      <c r="D31" s="43"/>
      <c r="J31"/>
      <c r="K31"/>
    </row>
    <row r="32" spans="1:11">
      <c r="A32" s="41"/>
      <c r="B32" s="42"/>
      <c r="C32" s="42"/>
      <c r="D32" s="43"/>
      <c r="J32"/>
      <c r="K32"/>
    </row>
    <row r="33" spans="1:12">
      <c r="A33" s="41"/>
      <c r="B33" s="42"/>
      <c r="C33" s="42"/>
      <c r="D33" s="43"/>
      <c r="J33"/>
      <c r="K33"/>
    </row>
    <row r="34" spans="1:12">
      <c r="A34" s="41"/>
      <c r="B34" s="42"/>
      <c r="C34" s="42"/>
      <c r="D34" s="43"/>
      <c r="J34"/>
      <c r="K34"/>
    </row>
    <row r="35" spans="1:12">
      <c r="A35" s="41"/>
      <c r="B35" s="42"/>
      <c r="C35" s="42"/>
      <c r="D35" s="43"/>
      <c r="J35"/>
      <c r="K35"/>
    </row>
    <row r="36" spans="1:12">
      <c r="A36" s="41"/>
      <c r="B36" s="42"/>
      <c r="C36" s="42"/>
      <c r="D36" s="43"/>
      <c r="J36"/>
      <c r="K36"/>
    </row>
    <row r="37" spans="1:12">
      <c r="A37" s="41"/>
      <c r="B37" s="42"/>
      <c r="C37" s="42"/>
      <c r="D37" s="43"/>
      <c r="J37"/>
      <c r="K37"/>
    </row>
    <row r="38" spans="1:12">
      <c r="A38" s="41"/>
      <c r="B38" s="42"/>
      <c r="C38" s="42"/>
      <c r="D38" s="43"/>
      <c r="J38"/>
      <c r="K38"/>
    </row>
    <row r="39" spans="1:12">
      <c r="A39" s="41"/>
      <c r="B39" s="42"/>
      <c r="C39" s="42"/>
      <c r="D39" s="43"/>
      <c r="J39"/>
      <c r="K39"/>
    </row>
    <row r="40" spans="1:12">
      <c r="A40" s="41"/>
      <c r="B40" s="42"/>
      <c r="C40" s="42"/>
      <c r="D40" s="43"/>
      <c r="J40"/>
      <c r="K40"/>
    </row>
    <row r="41" spans="1:12">
      <c r="A41" s="41"/>
      <c r="B41" s="42"/>
      <c r="C41" s="42"/>
      <c r="D41" s="43"/>
      <c r="J41"/>
      <c r="K41"/>
    </row>
    <row r="42" spans="1:12">
      <c r="A42" s="41"/>
      <c r="B42" s="42"/>
      <c r="C42" s="42"/>
      <c r="D42" s="43"/>
      <c r="J42"/>
      <c r="K42"/>
    </row>
    <row r="43" spans="1:12">
      <c r="A43" s="41"/>
      <c r="B43" s="42"/>
      <c r="C43" s="42"/>
      <c r="D43" s="43"/>
      <c r="J43"/>
      <c r="K43"/>
    </row>
    <row r="44" spans="1:12">
      <c r="A44" s="41"/>
      <c r="B44" s="42"/>
      <c r="C44" s="42"/>
      <c r="D44" s="43"/>
      <c r="J44"/>
      <c r="K44"/>
    </row>
    <row r="45" spans="1:12">
      <c r="A45" s="41"/>
      <c r="B45" s="42"/>
      <c r="C45" s="42"/>
      <c r="D45" s="43"/>
      <c r="J45"/>
      <c r="K45"/>
    </row>
    <row r="46" spans="1:12">
      <c r="A46" s="41"/>
      <c r="B46" s="42"/>
      <c r="C46" s="42"/>
      <c r="D46" s="43"/>
      <c r="J46"/>
      <c r="K46"/>
    </row>
    <row r="47" spans="1:12">
      <c r="A47" s="41"/>
      <c r="B47" s="42"/>
      <c r="C47" s="42"/>
      <c r="D47" s="44"/>
    </row>
    <row r="48" spans="1:12">
      <c r="A48" s="41"/>
      <c r="B48" s="42"/>
      <c r="C48" s="42"/>
      <c r="D48" s="44"/>
      <c r="H48" s="45"/>
      <c r="I48" s="46"/>
      <c r="J48" s="46"/>
      <c r="K48" s="46"/>
      <c r="L48" s="46"/>
    </row>
    <row r="49" spans="1:14">
      <c r="A49" s="41"/>
      <c r="B49" s="42"/>
      <c r="C49" s="42"/>
      <c r="D49" s="44"/>
    </row>
    <row r="50" spans="1:14">
      <c r="A50" s="41"/>
      <c r="B50" s="42"/>
      <c r="C50" s="42"/>
      <c r="D50" s="44"/>
    </row>
    <row r="51" spans="1:14">
      <c r="A51" s="41"/>
      <c r="B51" s="42"/>
      <c r="C51" s="42"/>
      <c r="D51" s="44"/>
      <c r="H51" s="32" t="s">
        <v>98</v>
      </c>
      <c r="I51" s="50"/>
      <c r="J51" s="51"/>
      <c r="K51" s="51"/>
      <c r="L51" s="51"/>
      <c r="M51" s="51"/>
      <c r="N51" s="52"/>
    </row>
    <row r="52" spans="1:14">
      <c r="A52" s="41"/>
      <c r="B52" s="42"/>
      <c r="C52" s="42"/>
      <c r="D52" s="44"/>
      <c r="H52" s="32" t="s">
        <v>99</v>
      </c>
      <c r="I52" s="53"/>
      <c r="J52" s="53"/>
      <c r="K52" s="53"/>
      <c r="L52" s="53"/>
      <c r="M52" s="53"/>
      <c r="N52" s="53"/>
    </row>
    <row r="53" spans="1:14">
      <c r="A53" s="41"/>
      <c r="B53" s="42"/>
      <c r="C53" s="42"/>
      <c r="D53" s="44"/>
    </row>
    <row r="54" spans="1:14">
      <c r="A54" s="41"/>
      <c r="B54" s="42"/>
      <c r="C54" s="42"/>
      <c r="D54" s="44"/>
    </row>
    <row r="55" spans="1:14">
      <c r="A55" s="41"/>
      <c r="B55" s="42"/>
      <c r="C55" s="42"/>
      <c r="D55" s="44"/>
    </row>
    <row r="56" spans="1:14">
      <c r="A56" s="41"/>
      <c r="B56" s="42"/>
      <c r="C56" s="42"/>
      <c r="D56" s="44"/>
    </row>
    <row r="57" spans="1:14">
      <c r="A57" s="41"/>
      <c r="B57" s="42"/>
      <c r="C57" s="42"/>
      <c r="D57" s="44"/>
    </row>
    <row r="58" spans="1:14">
      <c r="A58" s="41"/>
      <c r="B58" s="42"/>
      <c r="C58" s="42"/>
      <c r="D58" s="44"/>
    </row>
    <row r="59" spans="1:14">
      <c r="A59" s="41"/>
      <c r="B59" s="42"/>
      <c r="C59" s="42"/>
      <c r="D59" s="44"/>
    </row>
    <row r="60" spans="1:14">
      <c r="A60" s="41"/>
      <c r="B60" s="42"/>
      <c r="C60" s="42"/>
      <c r="D60" s="44"/>
    </row>
    <row r="61" spans="1:14">
      <c r="A61" s="41"/>
      <c r="B61" s="42"/>
      <c r="C61" s="42"/>
      <c r="D61" s="44"/>
    </row>
    <row r="62" spans="1:14">
      <c r="A62" s="41"/>
      <c r="B62" s="42"/>
      <c r="C62" s="42"/>
      <c r="D62" s="44"/>
    </row>
    <row r="63" spans="1:14">
      <c r="A63" s="41"/>
      <c r="B63" s="42"/>
      <c r="C63" s="42"/>
      <c r="D63" s="44"/>
    </row>
    <row r="64" spans="1:14">
      <c r="A64" s="41"/>
      <c r="B64" s="42"/>
      <c r="C64" s="42"/>
      <c r="D64" s="44"/>
    </row>
    <row r="65" spans="1:4">
      <c r="A65" s="41"/>
      <c r="B65" s="42"/>
      <c r="C65" s="42"/>
      <c r="D65" s="44"/>
    </row>
    <row r="66" spans="1:4">
      <c r="A66" s="41"/>
      <c r="B66" s="42"/>
      <c r="C66" s="42"/>
      <c r="D66" s="44"/>
    </row>
    <row r="67" spans="1:4">
      <c r="A67" s="41"/>
      <c r="B67" s="42"/>
      <c r="C67" s="42"/>
      <c r="D67" s="44"/>
    </row>
    <row r="68" spans="1:4">
      <c r="A68" s="41"/>
      <c r="B68" s="42"/>
      <c r="C68" s="42"/>
      <c r="D68" s="44"/>
    </row>
    <row r="69" spans="1:4">
      <c r="A69" s="41"/>
      <c r="B69" s="42"/>
      <c r="C69" s="42"/>
      <c r="D69" s="44"/>
    </row>
    <row r="70" spans="1:4">
      <c r="A70" s="41"/>
      <c r="B70" s="42"/>
      <c r="C70" s="42"/>
      <c r="D70" s="44"/>
    </row>
    <row r="71" spans="1:4">
      <c r="A71" s="41"/>
      <c r="B71" s="42"/>
      <c r="C71" s="42"/>
      <c r="D71" s="44"/>
    </row>
    <row r="72" spans="1:4">
      <c r="A72" s="41"/>
      <c r="B72" s="42"/>
      <c r="C72" s="42"/>
      <c r="D72" s="44"/>
    </row>
    <row r="73" spans="1:4">
      <c r="A73" s="41"/>
      <c r="B73" s="42"/>
      <c r="C73" s="42"/>
      <c r="D73" s="44"/>
    </row>
    <row r="74" spans="1:4">
      <c r="A74" s="41"/>
      <c r="B74" s="42"/>
      <c r="C74" s="42"/>
      <c r="D74" s="44"/>
    </row>
    <row r="75" spans="1:4">
      <c r="A75" s="41"/>
      <c r="B75" s="42"/>
      <c r="C75" s="42"/>
      <c r="D75" s="44"/>
    </row>
    <row r="76" spans="1:4">
      <c r="A76" s="41"/>
      <c r="B76" s="42"/>
      <c r="C76" s="42"/>
      <c r="D76" s="44"/>
    </row>
    <row r="77" spans="1:4">
      <c r="A77" s="41"/>
      <c r="B77" s="42"/>
      <c r="C77" s="42"/>
      <c r="D77" s="44"/>
    </row>
    <row r="78" spans="1:4">
      <c r="A78" s="41"/>
      <c r="B78" s="42"/>
      <c r="C78" s="42"/>
      <c r="D78" s="44"/>
    </row>
    <row r="79" spans="1:4">
      <c r="A79" s="41"/>
      <c r="B79" s="42"/>
      <c r="C79" s="42"/>
      <c r="D79" s="44"/>
    </row>
    <row r="80" spans="1:4">
      <c r="A80" s="41"/>
      <c r="B80" s="42"/>
      <c r="C80" s="42"/>
      <c r="D80" s="44"/>
    </row>
    <row r="81" spans="1:4">
      <c r="A81" s="41"/>
      <c r="B81" s="42"/>
      <c r="C81" s="42"/>
      <c r="D81" s="44"/>
    </row>
    <row r="82" spans="1:4">
      <c r="A82" s="41"/>
      <c r="B82" s="42"/>
      <c r="C82" s="42"/>
      <c r="D82" s="44"/>
    </row>
    <row r="83" spans="1:4">
      <c r="A83" s="41"/>
      <c r="B83" s="42"/>
      <c r="C83" s="42"/>
      <c r="D83" s="44"/>
    </row>
    <row r="84" spans="1:4">
      <c r="A84" s="41"/>
      <c r="B84" s="42"/>
      <c r="C84" s="42"/>
      <c r="D84" s="44"/>
    </row>
    <row r="85" spans="1:4">
      <c r="A85" s="41"/>
      <c r="B85" s="42"/>
      <c r="C85" s="42"/>
      <c r="D85" s="44"/>
    </row>
    <row r="86" spans="1:4">
      <c r="A86" s="41"/>
      <c r="B86" s="42"/>
      <c r="C86" s="42"/>
      <c r="D86" s="44"/>
    </row>
    <row r="87" spans="1:4">
      <c r="A87" s="41"/>
      <c r="B87" s="42"/>
      <c r="C87" s="42"/>
      <c r="D87" s="44"/>
    </row>
    <row r="88" spans="1:4">
      <c r="A88" s="41"/>
      <c r="B88" s="42"/>
      <c r="C88" s="42"/>
      <c r="D88" s="44"/>
    </row>
    <row r="89" spans="1:4">
      <c r="A89" s="41"/>
      <c r="B89" s="42"/>
      <c r="C89" s="42"/>
      <c r="D89" s="44"/>
    </row>
    <row r="90" spans="1:4">
      <c r="A90" s="41"/>
      <c r="B90" s="42"/>
      <c r="C90" s="42"/>
      <c r="D90" s="44"/>
    </row>
    <row r="91" spans="1:4">
      <c r="A91" s="41"/>
      <c r="B91" s="42"/>
      <c r="C91" s="42"/>
      <c r="D91" s="44"/>
    </row>
    <row r="92" spans="1:4">
      <c r="A92" s="41"/>
      <c r="B92" s="42"/>
      <c r="C92" s="42"/>
      <c r="D92" s="44"/>
    </row>
    <row r="93" spans="1:4">
      <c r="A93" s="41"/>
      <c r="B93" s="42"/>
      <c r="C93" s="42"/>
      <c r="D93" s="44"/>
    </row>
    <row r="94" spans="1:4">
      <c r="A94" s="41"/>
      <c r="B94" s="42"/>
      <c r="C94" s="42"/>
      <c r="D94" s="44"/>
    </row>
    <row r="95" spans="1:4">
      <c r="A95" s="41"/>
      <c r="B95" s="42"/>
      <c r="C95" s="42"/>
      <c r="D95" s="44"/>
    </row>
    <row r="96" spans="1:4">
      <c r="A96" s="41"/>
      <c r="B96" s="42"/>
      <c r="C96" s="42"/>
      <c r="D96" s="44"/>
    </row>
    <row r="97" spans="1:4">
      <c r="A97" s="41"/>
      <c r="B97" s="42"/>
      <c r="C97" s="42"/>
      <c r="D97" s="44"/>
    </row>
    <row r="98" spans="1:4">
      <c r="A98" s="41"/>
      <c r="B98" s="42"/>
      <c r="C98" s="42"/>
      <c r="D98" s="44"/>
    </row>
    <row r="99" spans="1:4">
      <c r="A99" s="41"/>
      <c r="B99" s="42"/>
      <c r="C99" s="42"/>
      <c r="D99" s="44"/>
    </row>
    <row r="100" spans="1:4">
      <c r="A100" s="41"/>
      <c r="B100" s="42"/>
      <c r="C100" s="42"/>
      <c r="D100" s="44"/>
    </row>
    <row r="101" spans="1:4">
      <c r="A101" s="41"/>
      <c r="B101" s="42"/>
      <c r="C101" s="42"/>
      <c r="D101" s="44"/>
    </row>
    <row r="102" spans="1:4">
      <c r="A102" s="41"/>
      <c r="B102" s="42"/>
      <c r="C102" s="42"/>
      <c r="D102" s="44"/>
    </row>
    <row r="103" spans="1:4">
      <c r="A103" s="41"/>
      <c r="B103" s="42"/>
      <c r="C103" s="42"/>
      <c r="D103" s="44"/>
    </row>
    <row r="104" spans="1:4">
      <c r="A104" s="41"/>
      <c r="B104" s="42"/>
      <c r="C104" s="42"/>
      <c r="D104" s="44"/>
    </row>
    <row r="105" spans="1:4">
      <c r="A105" s="41"/>
      <c r="B105" s="42"/>
      <c r="C105" s="42"/>
      <c r="D105" s="44"/>
    </row>
    <row r="106" spans="1:4">
      <c r="A106" s="41"/>
      <c r="B106" s="42"/>
      <c r="C106" s="42"/>
      <c r="D106" s="44"/>
    </row>
    <row r="107" spans="1:4">
      <c r="A107" s="41"/>
      <c r="B107" s="42"/>
      <c r="C107" s="42"/>
      <c r="D107" s="44"/>
    </row>
    <row r="108" spans="1:4">
      <c r="A108" s="41"/>
      <c r="B108" s="42"/>
      <c r="C108" s="42"/>
      <c r="D108" s="44"/>
    </row>
    <row r="109" spans="1:4">
      <c r="A109" s="41"/>
      <c r="B109" s="42"/>
      <c r="C109" s="42"/>
      <c r="D109" s="44"/>
    </row>
    <row r="110" spans="1:4">
      <c r="A110" s="41"/>
      <c r="B110" s="42"/>
      <c r="C110" s="42"/>
      <c r="D110" s="44"/>
    </row>
    <row r="111" spans="1:4">
      <c r="A111" s="41"/>
      <c r="B111" s="42"/>
      <c r="C111" s="42"/>
      <c r="D111" s="44"/>
    </row>
    <row r="112" spans="1:4">
      <c r="A112" s="41"/>
      <c r="B112" s="42"/>
      <c r="C112" s="42"/>
      <c r="D112" s="44"/>
    </row>
    <row r="113" spans="1:4">
      <c r="A113" s="41"/>
      <c r="B113" s="42"/>
      <c r="C113" s="42"/>
      <c r="D113" s="44"/>
    </row>
    <row r="114" spans="1:4">
      <c r="A114" s="41"/>
      <c r="B114" s="42"/>
      <c r="C114" s="42"/>
      <c r="D114" s="44"/>
    </row>
    <row r="115" spans="1:4">
      <c r="A115" s="41"/>
      <c r="B115" s="42"/>
      <c r="C115" s="42"/>
      <c r="D115" s="44"/>
    </row>
    <row r="116" spans="1:4">
      <c r="A116" s="41"/>
      <c r="B116" s="42"/>
      <c r="C116" s="42"/>
      <c r="D116" s="44"/>
    </row>
    <row r="117" spans="1:4">
      <c r="A117" s="41"/>
      <c r="B117" s="42"/>
      <c r="C117" s="42"/>
      <c r="D117" s="44"/>
    </row>
    <row r="118" spans="1:4">
      <c r="A118" s="41"/>
      <c r="B118" s="42"/>
      <c r="C118" s="42"/>
      <c r="D118" s="44"/>
    </row>
    <row r="119" spans="1:4">
      <c r="A119" s="41"/>
      <c r="B119" s="42"/>
      <c r="C119" s="42"/>
      <c r="D119" s="44"/>
    </row>
    <row r="120" spans="1:4">
      <c r="A120" s="41"/>
      <c r="B120" s="42"/>
      <c r="C120" s="42"/>
      <c r="D120" s="44"/>
    </row>
    <row r="121" spans="1:4">
      <c r="A121" s="41"/>
      <c r="B121" s="42"/>
      <c r="C121" s="42"/>
      <c r="D121" s="44"/>
    </row>
    <row r="122" spans="1:4">
      <c r="A122" s="41"/>
      <c r="B122" s="42"/>
      <c r="C122" s="42"/>
      <c r="D122" s="44"/>
    </row>
    <row r="123" spans="1:4">
      <c r="A123" s="41"/>
      <c r="B123" s="42"/>
      <c r="C123" s="42"/>
      <c r="D123" s="44"/>
    </row>
    <row r="124" spans="1:4">
      <c r="A124" s="41"/>
      <c r="B124" s="42"/>
      <c r="C124" s="42"/>
      <c r="D124" s="44"/>
    </row>
    <row r="125" spans="1:4">
      <c r="A125" s="41"/>
      <c r="B125" s="42"/>
      <c r="C125" s="42"/>
      <c r="D125" s="44"/>
    </row>
    <row r="126" spans="1:4">
      <c r="A126" s="41"/>
      <c r="B126" s="42"/>
      <c r="C126" s="42"/>
      <c r="D126" s="44"/>
    </row>
  </sheetData>
  <mergeCells count="2">
    <mergeCell ref="I51:N51"/>
    <mergeCell ref="I52:N52"/>
  </mergeCells>
  <phoneticPr fontId="19" type="noConversion"/>
  <conditionalFormatting sqref="D7:D46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workbookViewId="0">
      <selection activeCell="F19" sqref="F19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6" bestFit="1" customWidth="1"/>
    <col min="6" max="6" width="8.796875" style="36"/>
    <col min="7" max="7" width="11.09765625" style="35" bestFit="1" customWidth="1"/>
    <col min="8" max="8" width="13.69921875" style="35" bestFit="1" customWidth="1"/>
    <col min="9" max="9" width="11.09765625" style="35" customWidth="1"/>
    <col min="10" max="11" width="17" style="3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45510</v>
      </c>
      <c r="B3" s="7" t="s">
        <v>25</v>
      </c>
      <c r="C3" s="22" t="s">
        <v>124</v>
      </c>
      <c r="D3" s="7" t="s">
        <v>30</v>
      </c>
      <c r="E3" s="4" t="s">
        <v>107</v>
      </c>
      <c r="F3" s="6">
        <v>200</v>
      </c>
      <c r="G3" s="10" t="s">
        <v>108</v>
      </c>
      <c r="H3" s="10"/>
      <c r="I3" s="5">
        <v>2.2999999999999998</v>
      </c>
      <c r="J3" s="6">
        <v>16</v>
      </c>
      <c r="K3" s="11">
        <v>32</v>
      </c>
      <c r="L3" s="11">
        <v>34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23">
        <v>13.36</v>
      </c>
      <c r="C7" s="23">
        <v>1.91</v>
      </c>
      <c r="D7" s="40">
        <f t="shared" ref="D7:D22" si="0">C7/$I$3</f>
        <v>0.83043478260869563</v>
      </c>
      <c r="E7" s="27"/>
      <c r="F7" s="29" t="s">
        <v>23</v>
      </c>
      <c r="G7" s="12">
        <f>MAX(B7:B22)</f>
        <v>13.47</v>
      </c>
      <c r="H7" s="12">
        <f>MAX(C7:C22)</f>
        <v>2</v>
      </c>
      <c r="J7"/>
      <c r="K7"/>
    </row>
    <row r="8" spans="1:15">
      <c r="A8" s="30">
        <v>2</v>
      </c>
      <c r="B8" s="23">
        <v>13.47</v>
      </c>
      <c r="C8" s="23">
        <v>1.91</v>
      </c>
      <c r="D8" s="40">
        <f t="shared" si="0"/>
        <v>0.83043478260869563</v>
      </c>
      <c r="E8" s="27"/>
      <c r="F8" s="29" t="s">
        <v>24</v>
      </c>
      <c r="G8" s="12">
        <f>MIN(B7:B22)</f>
        <v>13.17</v>
      </c>
      <c r="H8" s="12">
        <f>MIN(C7:C22)</f>
        <v>1.87</v>
      </c>
      <c r="J8"/>
      <c r="K8"/>
    </row>
    <row r="9" spans="1:15">
      <c r="A9" s="30">
        <v>3</v>
      </c>
      <c r="B9" s="23">
        <v>13.44</v>
      </c>
      <c r="C9" s="23">
        <v>1.93</v>
      </c>
      <c r="D9" s="40">
        <f t="shared" si="0"/>
        <v>0.83913043478260874</v>
      </c>
      <c r="E9" s="27"/>
      <c r="J9"/>
      <c r="K9"/>
    </row>
    <row r="10" spans="1:15">
      <c r="A10" s="30">
        <v>4</v>
      </c>
      <c r="B10" s="23">
        <v>13.38</v>
      </c>
      <c r="C10" s="23">
        <v>1.87</v>
      </c>
      <c r="D10" s="40">
        <f t="shared" si="0"/>
        <v>0.81304347826086965</v>
      </c>
      <c r="E10" s="27"/>
      <c r="J10"/>
      <c r="K10"/>
    </row>
    <row r="11" spans="1:15">
      <c r="A11" s="30">
        <v>5</v>
      </c>
      <c r="B11" s="23">
        <v>13.37</v>
      </c>
      <c r="C11" s="23">
        <v>1.94</v>
      </c>
      <c r="D11" s="40">
        <f t="shared" si="0"/>
        <v>0.84347826086956523</v>
      </c>
      <c r="E11" s="27"/>
      <c r="F11" s="64" t="s">
        <v>21</v>
      </c>
      <c r="G11" s="12">
        <f>SUM(B7:B10)</f>
        <v>53.65</v>
      </c>
      <c r="H11" s="12">
        <f>G11/$J$3*4</f>
        <v>13.4125</v>
      </c>
      <c r="J11" s="24"/>
      <c r="K11"/>
    </row>
    <row r="12" spans="1:15">
      <c r="A12" s="30">
        <v>6</v>
      </c>
      <c r="B12" s="23">
        <v>13.42</v>
      </c>
      <c r="C12" s="23">
        <v>1.97</v>
      </c>
      <c r="D12" s="40">
        <f t="shared" si="0"/>
        <v>0.85652173913043483</v>
      </c>
      <c r="E12" s="27"/>
      <c r="G12" s="65">
        <f>SUM(B11:B14)</f>
        <v>53.58</v>
      </c>
      <c r="H12" s="12">
        <f>G12/$J$3*4</f>
        <v>13.395</v>
      </c>
      <c r="J12"/>
      <c r="K12"/>
    </row>
    <row r="13" spans="1:15">
      <c r="A13" s="30">
        <v>7</v>
      </c>
      <c r="B13" s="23">
        <v>13.43</v>
      </c>
      <c r="C13" s="23">
        <v>2</v>
      </c>
      <c r="D13" s="40">
        <f t="shared" si="0"/>
        <v>0.86956521739130443</v>
      </c>
      <c r="E13" s="27"/>
      <c r="G13" s="12">
        <f>SUM(B15:B18)</f>
        <v>53.3</v>
      </c>
      <c r="H13" s="12">
        <f>G13/$J$3*4</f>
        <v>13.324999999999999</v>
      </c>
      <c r="J13"/>
      <c r="K13"/>
    </row>
    <row r="14" spans="1:15">
      <c r="A14" s="30">
        <v>8</v>
      </c>
      <c r="B14" s="23">
        <v>13.36</v>
      </c>
      <c r="C14" s="23">
        <v>1.92</v>
      </c>
      <c r="D14" s="40">
        <f t="shared" si="0"/>
        <v>0.83478260869565224</v>
      </c>
      <c r="E14" s="27"/>
      <c r="F14" s="60"/>
      <c r="G14" s="12">
        <f>SUM(B19:B22)</f>
        <v>52.91</v>
      </c>
      <c r="H14" s="12">
        <f>G14/$J$3*4</f>
        <v>13.227499999999999</v>
      </c>
      <c r="I14" s="63"/>
      <c r="J14" s="63"/>
      <c r="K14" s="63"/>
      <c r="L14" s="63"/>
    </row>
    <row r="15" spans="1:15">
      <c r="A15" s="30">
        <v>9</v>
      </c>
      <c r="B15" s="23">
        <v>13.37</v>
      </c>
      <c r="C15" s="23">
        <v>1.94</v>
      </c>
      <c r="D15" s="40">
        <f t="shared" si="0"/>
        <v>0.84347826086956523</v>
      </c>
      <c r="E15" s="27"/>
      <c r="F15" s="60"/>
      <c r="G15" s="61"/>
      <c r="H15" s="61"/>
      <c r="I15" s="61"/>
      <c r="J15" s="61"/>
      <c r="K15" s="61"/>
      <c r="L15" s="61"/>
    </row>
    <row r="16" spans="1:15">
      <c r="A16" s="30">
        <v>10</v>
      </c>
      <c r="B16" s="47">
        <v>13.28</v>
      </c>
      <c r="C16" s="47">
        <v>1.92</v>
      </c>
      <c r="D16" s="48">
        <f t="shared" si="0"/>
        <v>0.83478260869565224</v>
      </c>
      <c r="F16" s="27"/>
      <c r="G16" s="62"/>
      <c r="H16" s="62"/>
      <c r="I16" s="62"/>
      <c r="J16" s="62"/>
      <c r="K16" s="62"/>
      <c r="L16" s="37"/>
    </row>
    <row r="17" spans="1:4">
      <c r="A17" s="30">
        <v>11</v>
      </c>
      <c r="B17" s="47">
        <v>13.39</v>
      </c>
      <c r="C17" s="47">
        <v>1.96</v>
      </c>
      <c r="D17" s="48">
        <f t="shared" si="0"/>
        <v>0.85217391304347834</v>
      </c>
    </row>
    <row r="18" spans="1:4">
      <c r="A18" s="30">
        <v>12</v>
      </c>
      <c r="B18" s="47">
        <v>13.26</v>
      </c>
      <c r="C18" s="47">
        <v>1.94</v>
      </c>
      <c r="D18" s="48">
        <f t="shared" si="0"/>
        <v>0.84347826086956523</v>
      </c>
    </row>
    <row r="19" spans="1:4">
      <c r="A19" s="30">
        <v>13</v>
      </c>
      <c r="B19" s="47">
        <v>13.29</v>
      </c>
      <c r="C19" s="47">
        <v>1.9</v>
      </c>
      <c r="D19" s="48">
        <f t="shared" si="0"/>
        <v>0.82608695652173914</v>
      </c>
    </row>
    <row r="20" spans="1:4">
      <c r="A20" s="30">
        <v>14</v>
      </c>
      <c r="B20" s="47">
        <v>13.17</v>
      </c>
      <c r="C20" s="47">
        <v>1.91</v>
      </c>
      <c r="D20" s="48">
        <f t="shared" si="0"/>
        <v>0.83043478260869563</v>
      </c>
    </row>
    <row r="21" spans="1:4">
      <c r="A21" s="30">
        <v>15</v>
      </c>
      <c r="B21" s="47">
        <v>13.19</v>
      </c>
      <c r="C21" s="47">
        <v>1.95</v>
      </c>
      <c r="D21" s="48">
        <f t="shared" si="0"/>
        <v>0.84782608695652184</v>
      </c>
    </row>
    <row r="22" spans="1:4">
      <c r="A22" s="30">
        <v>16</v>
      </c>
      <c r="B22" s="47">
        <v>13.26</v>
      </c>
      <c r="C22" s="47">
        <v>1.91</v>
      </c>
      <c r="D22" s="48">
        <f t="shared" si="0"/>
        <v>0.83043478260869563</v>
      </c>
    </row>
  </sheetData>
  <mergeCells count="1">
    <mergeCell ref="G15:L15"/>
  </mergeCells>
  <phoneticPr fontId="19" type="noConversion"/>
  <conditionalFormatting sqref="D7:D22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"/>
  <sheetViews>
    <sheetView workbookViewId="0">
      <selection activeCell="H11" sqref="H11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6" bestFit="1" customWidth="1"/>
    <col min="6" max="6" width="8.796875" style="36"/>
    <col min="7" max="7" width="11.09765625" style="35" bestFit="1" customWidth="1"/>
    <col min="8" max="8" width="13.69921875" style="35" bestFit="1" customWidth="1"/>
    <col min="9" max="9" width="11.09765625" style="35" customWidth="1"/>
    <col min="10" max="11" width="17" style="3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45510</v>
      </c>
      <c r="B3" s="7" t="s">
        <v>25</v>
      </c>
      <c r="C3" s="22" t="s">
        <v>28</v>
      </c>
      <c r="D3" s="7" t="s">
        <v>27</v>
      </c>
      <c r="E3" s="4" t="s">
        <v>109</v>
      </c>
      <c r="F3" s="6">
        <v>300</v>
      </c>
      <c r="G3" s="10" t="s">
        <v>110</v>
      </c>
      <c r="H3" s="10"/>
      <c r="I3" s="5">
        <v>0.49</v>
      </c>
      <c r="J3" s="6">
        <v>55</v>
      </c>
      <c r="K3" s="11">
        <v>24</v>
      </c>
      <c r="L3" s="11" t="s">
        <v>111</v>
      </c>
      <c r="M3" s="8">
        <v>7.7</v>
      </c>
      <c r="N3" s="8">
        <v>9.6</v>
      </c>
      <c r="O3" s="9">
        <f>N3/$F$3</f>
        <v>3.2000000000000001E-2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23">
        <v>2.21</v>
      </c>
      <c r="C7" s="23">
        <v>0.51</v>
      </c>
      <c r="D7" s="31">
        <f t="shared" ref="D7:D61" si="0">C7/$I$3</f>
        <v>1.0408163265306123</v>
      </c>
      <c r="E7" s="27"/>
      <c r="F7" s="29" t="s">
        <v>23</v>
      </c>
      <c r="G7" s="12">
        <f>MAX(B7:B61)</f>
        <v>2.2200000000000002</v>
      </c>
      <c r="H7" s="12">
        <f>MAX(C7:C61)</f>
        <v>0.53</v>
      </c>
      <c r="J7"/>
      <c r="K7"/>
    </row>
    <row r="8" spans="1:15">
      <c r="A8" s="30">
        <v>2</v>
      </c>
      <c r="B8" s="23">
        <v>2.2000000000000002</v>
      </c>
      <c r="C8" s="23">
        <v>0.47</v>
      </c>
      <c r="D8" s="31">
        <f t="shared" si="0"/>
        <v>0.95918367346938771</v>
      </c>
      <c r="E8" s="27"/>
      <c r="F8" s="29" t="s">
        <v>24</v>
      </c>
      <c r="G8" s="12">
        <f>MIN(B7:B61)</f>
        <v>2.19</v>
      </c>
      <c r="H8" s="12">
        <f>MIN(C7:C61)</f>
        <v>0.43</v>
      </c>
      <c r="J8"/>
      <c r="K8"/>
    </row>
    <row r="9" spans="1:15">
      <c r="A9" s="30">
        <v>3</v>
      </c>
      <c r="B9" s="23">
        <v>2.21</v>
      </c>
      <c r="C9" s="23">
        <v>0.46</v>
      </c>
      <c r="D9" s="31">
        <f t="shared" si="0"/>
        <v>0.93877551020408168</v>
      </c>
      <c r="E9" s="27"/>
      <c r="J9"/>
      <c r="K9"/>
    </row>
    <row r="10" spans="1:15">
      <c r="A10" s="30">
        <v>4</v>
      </c>
      <c r="B10" s="23">
        <v>2.21</v>
      </c>
      <c r="C10" s="23">
        <v>0.49</v>
      </c>
      <c r="D10" s="31">
        <f t="shared" si="0"/>
        <v>1</v>
      </c>
      <c r="E10" s="27"/>
      <c r="J10"/>
      <c r="K10"/>
    </row>
    <row r="11" spans="1:15">
      <c r="A11" s="30">
        <v>5</v>
      </c>
      <c r="B11" s="23">
        <v>2.2000000000000002</v>
      </c>
      <c r="C11" s="23">
        <v>0.49</v>
      </c>
      <c r="D11" s="31">
        <f t="shared" si="0"/>
        <v>1</v>
      </c>
      <c r="E11" s="27"/>
      <c r="F11" s="29" t="s">
        <v>21</v>
      </c>
      <c r="G11" s="13">
        <f>SUM(B7:B61)</f>
        <v>121.27000000000001</v>
      </c>
      <c r="H11" s="12">
        <f>G11/$J$3</f>
        <v>2.2049090909090912</v>
      </c>
      <c r="J11" s="24"/>
      <c r="K11"/>
    </row>
    <row r="12" spans="1:15">
      <c r="A12" s="30">
        <v>6</v>
      </c>
      <c r="B12" s="23">
        <v>2.21</v>
      </c>
      <c r="C12" s="23">
        <v>0.46</v>
      </c>
      <c r="D12" s="31">
        <f t="shared" si="0"/>
        <v>0.93877551020408168</v>
      </c>
      <c r="E12" s="27"/>
      <c r="G12" s="38"/>
      <c r="J12"/>
      <c r="K12"/>
    </row>
    <row r="13" spans="1:15">
      <c r="A13" s="30">
        <v>7</v>
      </c>
      <c r="B13" s="23">
        <v>2.21</v>
      </c>
      <c r="C13" s="23">
        <v>0.46</v>
      </c>
      <c r="D13" s="31">
        <f t="shared" si="0"/>
        <v>0.93877551020408168</v>
      </c>
      <c r="E13" s="27"/>
      <c r="J13"/>
      <c r="K13"/>
    </row>
    <row r="14" spans="1:15">
      <c r="A14" s="30">
        <v>8</v>
      </c>
      <c r="B14" s="23">
        <v>2.21</v>
      </c>
      <c r="C14" s="23">
        <v>0.53</v>
      </c>
      <c r="D14" s="31">
        <f t="shared" si="0"/>
        <v>1.0816326530612246</v>
      </c>
      <c r="E14" s="27"/>
      <c r="F14" s="32" t="s">
        <v>5</v>
      </c>
      <c r="G14" s="50"/>
      <c r="H14" s="51"/>
      <c r="I14" s="51"/>
      <c r="J14" s="51"/>
      <c r="K14" s="51"/>
      <c r="L14" s="52"/>
    </row>
    <row r="15" spans="1:15">
      <c r="A15" s="30">
        <v>9</v>
      </c>
      <c r="B15" s="23">
        <v>2.2000000000000002</v>
      </c>
      <c r="C15" s="23">
        <v>0.48</v>
      </c>
      <c r="D15" s="31">
        <f t="shared" si="0"/>
        <v>0.97959183673469385</v>
      </c>
      <c r="E15" s="27"/>
      <c r="F15" s="32" t="s">
        <v>6</v>
      </c>
      <c r="G15" s="53"/>
      <c r="H15" s="53"/>
      <c r="I15" s="53"/>
      <c r="J15" s="53"/>
      <c r="K15" s="53"/>
      <c r="L15" s="53"/>
    </row>
    <row r="16" spans="1:15">
      <c r="A16" s="30">
        <v>10</v>
      </c>
      <c r="B16" s="23">
        <v>2.2000000000000002</v>
      </c>
      <c r="C16" s="23">
        <v>0.45</v>
      </c>
      <c r="D16" s="49">
        <f t="shared" si="0"/>
        <v>0.91836734693877553</v>
      </c>
    </row>
    <row r="17" spans="1:4">
      <c r="A17" s="30">
        <v>11</v>
      </c>
      <c r="B17" s="23">
        <v>2.2000000000000002</v>
      </c>
      <c r="C17" s="23">
        <v>0.43</v>
      </c>
      <c r="D17" s="49">
        <f t="shared" si="0"/>
        <v>0.87755102040816324</v>
      </c>
    </row>
    <row r="18" spans="1:4">
      <c r="A18" s="30">
        <v>12</v>
      </c>
      <c r="B18" s="23">
        <v>2.21</v>
      </c>
      <c r="C18" s="23">
        <v>0.49</v>
      </c>
      <c r="D18" s="49">
        <f t="shared" si="0"/>
        <v>1</v>
      </c>
    </row>
    <row r="19" spans="1:4">
      <c r="A19" s="30">
        <v>13</v>
      </c>
      <c r="B19" s="23">
        <v>2.21</v>
      </c>
      <c r="C19" s="23">
        <v>0.47</v>
      </c>
      <c r="D19" s="49">
        <f t="shared" si="0"/>
        <v>0.95918367346938771</v>
      </c>
    </row>
    <row r="20" spans="1:4">
      <c r="A20" s="30">
        <v>14</v>
      </c>
      <c r="B20" s="23">
        <v>2.2000000000000002</v>
      </c>
      <c r="C20" s="23">
        <v>0.45</v>
      </c>
      <c r="D20" s="49">
        <f t="shared" si="0"/>
        <v>0.91836734693877553</v>
      </c>
    </row>
    <row r="21" spans="1:4">
      <c r="A21" s="30">
        <v>15</v>
      </c>
      <c r="B21" s="23">
        <v>2.21</v>
      </c>
      <c r="C21" s="23">
        <v>0.46</v>
      </c>
      <c r="D21" s="49">
        <f t="shared" si="0"/>
        <v>0.93877551020408168</v>
      </c>
    </row>
    <row r="22" spans="1:4">
      <c r="A22" s="30">
        <v>16</v>
      </c>
      <c r="B22" s="23">
        <v>2.2000000000000002</v>
      </c>
      <c r="C22" s="23">
        <v>0.49</v>
      </c>
      <c r="D22" s="49">
        <f t="shared" si="0"/>
        <v>1</v>
      </c>
    </row>
    <row r="23" spans="1:4">
      <c r="A23" s="30">
        <v>17</v>
      </c>
      <c r="B23" s="23">
        <v>2.2000000000000002</v>
      </c>
      <c r="C23" s="23">
        <v>0.48</v>
      </c>
      <c r="D23" s="49">
        <f t="shared" si="0"/>
        <v>0.97959183673469385</v>
      </c>
    </row>
    <row r="24" spans="1:4">
      <c r="A24" s="30">
        <v>18</v>
      </c>
      <c r="B24" s="23">
        <v>2.21</v>
      </c>
      <c r="C24" s="23">
        <v>0.46</v>
      </c>
      <c r="D24" s="49">
        <f t="shared" si="0"/>
        <v>0.93877551020408168</v>
      </c>
    </row>
    <row r="25" spans="1:4">
      <c r="A25" s="30">
        <v>19</v>
      </c>
      <c r="B25" s="23">
        <v>2.21</v>
      </c>
      <c r="C25" s="23">
        <v>0.45</v>
      </c>
      <c r="D25" s="49">
        <f t="shared" si="0"/>
        <v>0.91836734693877553</v>
      </c>
    </row>
    <row r="26" spans="1:4">
      <c r="A26" s="30">
        <v>20</v>
      </c>
      <c r="B26" s="23">
        <v>2.21</v>
      </c>
      <c r="C26" s="23">
        <v>0.48</v>
      </c>
      <c r="D26" s="49">
        <f t="shared" si="0"/>
        <v>0.97959183673469385</v>
      </c>
    </row>
    <row r="27" spans="1:4">
      <c r="A27" s="30">
        <v>21</v>
      </c>
      <c r="B27" s="23">
        <v>2.2000000000000002</v>
      </c>
      <c r="C27" s="23">
        <v>0.48</v>
      </c>
      <c r="D27" s="49">
        <f t="shared" si="0"/>
        <v>0.97959183673469385</v>
      </c>
    </row>
    <row r="28" spans="1:4">
      <c r="A28" s="30">
        <v>22</v>
      </c>
      <c r="B28" s="23">
        <v>2.21</v>
      </c>
      <c r="C28" s="23">
        <v>0.48</v>
      </c>
      <c r="D28" s="49">
        <f t="shared" si="0"/>
        <v>0.97959183673469385</v>
      </c>
    </row>
    <row r="29" spans="1:4">
      <c r="A29" s="30">
        <v>23</v>
      </c>
      <c r="B29" s="23">
        <v>2.2000000000000002</v>
      </c>
      <c r="C29" s="23">
        <v>0.48</v>
      </c>
      <c r="D29" s="49">
        <f t="shared" si="0"/>
        <v>0.97959183673469385</v>
      </c>
    </row>
    <row r="30" spans="1:4">
      <c r="A30" s="30">
        <v>24</v>
      </c>
      <c r="B30" s="23">
        <v>2.2000000000000002</v>
      </c>
      <c r="C30" s="23">
        <v>0.52</v>
      </c>
      <c r="D30" s="49">
        <f t="shared" si="0"/>
        <v>1.0612244897959184</v>
      </c>
    </row>
    <row r="31" spans="1:4">
      <c r="A31" s="30">
        <v>25</v>
      </c>
      <c r="B31" s="23">
        <v>2.2000000000000002</v>
      </c>
      <c r="C31" s="23">
        <v>0.48</v>
      </c>
      <c r="D31" s="49">
        <f t="shared" si="0"/>
        <v>0.97959183673469385</v>
      </c>
    </row>
    <row r="32" spans="1:4">
      <c r="A32" s="30">
        <v>26</v>
      </c>
      <c r="B32" s="23">
        <v>2.2000000000000002</v>
      </c>
      <c r="C32" s="23">
        <v>0.48</v>
      </c>
      <c r="D32" s="49">
        <f t="shared" si="0"/>
        <v>0.97959183673469385</v>
      </c>
    </row>
    <row r="33" spans="1:4">
      <c r="A33" s="30">
        <v>27</v>
      </c>
      <c r="B33" s="23">
        <v>2.21</v>
      </c>
      <c r="C33" s="23">
        <v>0.5</v>
      </c>
      <c r="D33" s="49">
        <f t="shared" si="0"/>
        <v>1.0204081632653061</v>
      </c>
    </row>
    <row r="34" spans="1:4">
      <c r="A34" s="30">
        <v>28</v>
      </c>
      <c r="B34" s="23">
        <v>2.21</v>
      </c>
      <c r="C34" s="23">
        <v>0.47</v>
      </c>
      <c r="D34" s="49">
        <f t="shared" si="0"/>
        <v>0.95918367346938771</v>
      </c>
    </row>
    <row r="35" spans="1:4">
      <c r="A35" s="30">
        <v>29</v>
      </c>
      <c r="B35" s="23">
        <v>2.21</v>
      </c>
      <c r="C35" s="23">
        <v>0.49</v>
      </c>
      <c r="D35" s="49">
        <f t="shared" si="0"/>
        <v>1</v>
      </c>
    </row>
    <row r="36" spans="1:4">
      <c r="A36" s="30">
        <v>30</v>
      </c>
      <c r="B36" s="23">
        <v>2.21</v>
      </c>
      <c r="C36" s="23">
        <v>0.48</v>
      </c>
      <c r="D36" s="49">
        <f t="shared" si="0"/>
        <v>0.97959183673469385</v>
      </c>
    </row>
    <row r="37" spans="1:4">
      <c r="A37" s="30">
        <v>31</v>
      </c>
      <c r="B37" s="23">
        <v>2.21</v>
      </c>
      <c r="C37" s="23">
        <v>0.48</v>
      </c>
      <c r="D37" s="49">
        <f t="shared" si="0"/>
        <v>0.97959183673469385</v>
      </c>
    </row>
    <row r="38" spans="1:4">
      <c r="A38" s="30">
        <v>32</v>
      </c>
      <c r="B38" s="23">
        <v>2.21</v>
      </c>
      <c r="C38" s="23">
        <v>0.48</v>
      </c>
      <c r="D38" s="49">
        <f t="shared" si="0"/>
        <v>0.97959183673469385</v>
      </c>
    </row>
    <row r="39" spans="1:4">
      <c r="A39" s="30">
        <v>33</v>
      </c>
      <c r="B39" s="23">
        <v>2.2000000000000002</v>
      </c>
      <c r="C39" s="23">
        <v>0.49</v>
      </c>
      <c r="D39" s="49">
        <f t="shared" si="0"/>
        <v>1</v>
      </c>
    </row>
    <row r="40" spans="1:4">
      <c r="A40" s="30">
        <v>34</v>
      </c>
      <c r="B40" s="23">
        <v>2.2000000000000002</v>
      </c>
      <c r="C40" s="23">
        <v>0.45</v>
      </c>
      <c r="D40" s="49">
        <f t="shared" si="0"/>
        <v>0.91836734693877553</v>
      </c>
    </row>
    <row r="41" spans="1:4">
      <c r="A41" s="30">
        <v>35</v>
      </c>
      <c r="B41" s="23">
        <v>2.2000000000000002</v>
      </c>
      <c r="C41" s="23">
        <v>0.47</v>
      </c>
      <c r="D41" s="49">
        <f t="shared" si="0"/>
        <v>0.95918367346938771</v>
      </c>
    </row>
    <row r="42" spans="1:4">
      <c r="A42" s="30">
        <v>36</v>
      </c>
      <c r="B42" s="23">
        <v>2.21</v>
      </c>
      <c r="C42" s="23">
        <v>0.51</v>
      </c>
      <c r="D42" s="49">
        <f t="shared" si="0"/>
        <v>1.0408163265306123</v>
      </c>
    </row>
    <row r="43" spans="1:4">
      <c r="A43" s="30">
        <v>37</v>
      </c>
      <c r="B43" s="23">
        <v>2.2000000000000002</v>
      </c>
      <c r="C43" s="23">
        <v>0.46</v>
      </c>
      <c r="D43" s="49">
        <f t="shared" si="0"/>
        <v>0.93877551020408168</v>
      </c>
    </row>
    <row r="44" spans="1:4">
      <c r="A44" s="30">
        <v>38</v>
      </c>
      <c r="B44" s="23">
        <v>2.21</v>
      </c>
      <c r="C44" s="23">
        <v>0.47</v>
      </c>
      <c r="D44" s="49">
        <f t="shared" si="0"/>
        <v>0.95918367346938771</v>
      </c>
    </row>
    <row r="45" spans="1:4">
      <c r="A45" s="30">
        <v>39</v>
      </c>
      <c r="B45" s="23">
        <v>2.21</v>
      </c>
      <c r="C45" s="23">
        <v>0.49</v>
      </c>
      <c r="D45" s="49">
        <f t="shared" si="0"/>
        <v>1</v>
      </c>
    </row>
    <row r="46" spans="1:4">
      <c r="A46" s="30">
        <v>40</v>
      </c>
      <c r="B46" s="23">
        <v>2.2000000000000002</v>
      </c>
      <c r="C46" s="23">
        <v>0.47</v>
      </c>
      <c r="D46" s="49">
        <f t="shared" si="0"/>
        <v>0.95918367346938771</v>
      </c>
    </row>
    <row r="47" spans="1:4">
      <c r="A47" s="30">
        <v>41</v>
      </c>
      <c r="B47" s="23">
        <v>2.21</v>
      </c>
      <c r="C47" s="23">
        <v>0.5</v>
      </c>
      <c r="D47" s="49">
        <f t="shared" si="0"/>
        <v>1.0204081632653061</v>
      </c>
    </row>
    <row r="48" spans="1:4">
      <c r="A48" s="30">
        <v>42</v>
      </c>
      <c r="B48" s="23">
        <v>2.2000000000000002</v>
      </c>
      <c r="C48" s="23">
        <v>0.48</v>
      </c>
      <c r="D48" s="49">
        <f t="shared" si="0"/>
        <v>0.97959183673469385</v>
      </c>
    </row>
    <row r="49" spans="1:4">
      <c r="A49" s="30">
        <v>43</v>
      </c>
      <c r="B49" s="23">
        <v>2.2000000000000002</v>
      </c>
      <c r="C49" s="23">
        <v>0.48</v>
      </c>
      <c r="D49" s="49">
        <f t="shared" si="0"/>
        <v>0.97959183673469385</v>
      </c>
    </row>
    <row r="50" spans="1:4">
      <c r="A50" s="30">
        <v>44</v>
      </c>
      <c r="B50" s="23">
        <v>2.2000000000000002</v>
      </c>
      <c r="C50" s="23">
        <v>0.5</v>
      </c>
      <c r="D50" s="49">
        <f t="shared" si="0"/>
        <v>1.0204081632653061</v>
      </c>
    </row>
    <row r="51" spans="1:4">
      <c r="A51" s="30">
        <v>45</v>
      </c>
      <c r="B51" s="23">
        <v>2.2200000000000002</v>
      </c>
      <c r="C51" s="23">
        <v>0.5</v>
      </c>
      <c r="D51" s="49">
        <f t="shared" si="0"/>
        <v>1.0204081632653061</v>
      </c>
    </row>
    <row r="52" spans="1:4">
      <c r="A52" s="30">
        <v>46</v>
      </c>
      <c r="B52" s="23">
        <v>2.2000000000000002</v>
      </c>
      <c r="C52" s="23">
        <v>0.49</v>
      </c>
      <c r="D52" s="49">
        <f t="shared" si="0"/>
        <v>1</v>
      </c>
    </row>
    <row r="53" spans="1:4">
      <c r="A53" s="30">
        <v>47</v>
      </c>
      <c r="B53" s="23">
        <v>2.2000000000000002</v>
      </c>
      <c r="C53" s="23">
        <v>0.48</v>
      </c>
      <c r="D53" s="49">
        <f t="shared" si="0"/>
        <v>0.97959183673469385</v>
      </c>
    </row>
    <row r="54" spans="1:4">
      <c r="A54" s="30">
        <v>48</v>
      </c>
      <c r="B54" s="23">
        <v>2.2000000000000002</v>
      </c>
      <c r="C54" s="23">
        <v>0.52</v>
      </c>
      <c r="D54" s="49">
        <f t="shared" si="0"/>
        <v>1.0612244897959184</v>
      </c>
    </row>
    <row r="55" spans="1:4">
      <c r="A55" s="30">
        <v>49</v>
      </c>
      <c r="B55" s="23">
        <v>2.21</v>
      </c>
      <c r="C55" s="23">
        <v>0.5</v>
      </c>
      <c r="D55" s="49">
        <f t="shared" si="0"/>
        <v>1.0204081632653061</v>
      </c>
    </row>
    <row r="56" spans="1:4">
      <c r="A56" s="30">
        <v>50</v>
      </c>
      <c r="B56" s="23">
        <v>2.2000000000000002</v>
      </c>
      <c r="C56" s="23">
        <v>0.48</v>
      </c>
      <c r="D56" s="49">
        <f t="shared" si="0"/>
        <v>0.97959183673469385</v>
      </c>
    </row>
    <row r="57" spans="1:4">
      <c r="A57" s="30">
        <v>51</v>
      </c>
      <c r="B57" s="23">
        <v>2.21</v>
      </c>
      <c r="C57" s="23">
        <v>0.48</v>
      </c>
      <c r="D57" s="49">
        <f t="shared" si="0"/>
        <v>0.97959183673469385</v>
      </c>
    </row>
    <row r="58" spans="1:4">
      <c r="A58" s="30">
        <v>52</v>
      </c>
      <c r="B58" s="23">
        <v>2.2000000000000002</v>
      </c>
      <c r="C58" s="23">
        <v>0.47</v>
      </c>
      <c r="D58" s="49">
        <f t="shared" si="0"/>
        <v>0.95918367346938771</v>
      </c>
    </row>
    <row r="59" spans="1:4">
      <c r="A59" s="30">
        <v>53</v>
      </c>
      <c r="B59" s="23">
        <v>2.21</v>
      </c>
      <c r="C59" s="23">
        <v>0.48</v>
      </c>
      <c r="D59" s="49">
        <f t="shared" si="0"/>
        <v>0.97959183673469385</v>
      </c>
    </row>
    <row r="60" spans="1:4">
      <c r="A60" s="30">
        <v>54</v>
      </c>
      <c r="B60" s="23">
        <v>2.2000000000000002</v>
      </c>
      <c r="C60" s="23">
        <v>0.49</v>
      </c>
      <c r="D60" s="49">
        <f t="shared" si="0"/>
        <v>1</v>
      </c>
    </row>
    <row r="61" spans="1:4">
      <c r="A61" s="30">
        <v>55</v>
      </c>
      <c r="B61" s="23">
        <v>2.19</v>
      </c>
      <c r="C61" s="23">
        <v>0.49</v>
      </c>
      <c r="D61" s="49">
        <f t="shared" si="0"/>
        <v>1</v>
      </c>
    </row>
  </sheetData>
  <autoFilter ref="A6:D61"/>
  <mergeCells count="2">
    <mergeCell ref="G14:L14"/>
    <mergeCell ref="G15:L15"/>
  </mergeCells>
  <phoneticPr fontId="19" type="noConversion"/>
  <conditionalFormatting sqref="D7:D61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C3" sqref="C3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6" bestFit="1" customWidth="1"/>
    <col min="6" max="6" width="8.796875" style="36"/>
    <col min="7" max="7" width="11.09765625" style="35" bestFit="1" customWidth="1"/>
    <col min="8" max="8" width="13.69921875" style="35" bestFit="1" customWidth="1"/>
    <col min="9" max="9" width="11.09765625" style="35" customWidth="1"/>
    <col min="10" max="11" width="17" style="3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45510</v>
      </c>
      <c r="B3" s="7" t="s">
        <v>25</v>
      </c>
      <c r="C3" s="22" t="s">
        <v>123</v>
      </c>
      <c r="D3" s="7" t="s">
        <v>27</v>
      </c>
      <c r="E3" s="4" t="s">
        <v>112</v>
      </c>
      <c r="F3" s="6">
        <v>65</v>
      </c>
      <c r="G3" s="10" t="s">
        <v>114</v>
      </c>
      <c r="H3" s="10"/>
      <c r="I3" s="5">
        <v>6.8</v>
      </c>
      <c r="J3" s="6">
        <v>30</v>
      </c>
      <c r="K3" s="11">
        <v>25</v>
      </c>
      <c r="L3" s="11" t="s">
        <v>113</v>
      </c>
      <c r="M3" s="8">
        <v>0</v>
      </c>
      <c r="N3" s="8">
        <v>1.7</v>
      </c>
      <c r="O3" s="9">
        <f>N3/$F$3</f>
        <v>2.6153846153846153E-2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23">
        <v>13.26</v>
      </c>
      <c r="C7" s="23">
        <v>6.44</v>
      </c>
      <c r="D7" s="31">
        <f t="shared" ref="D7:D36" si="0">C7/$I$3</f>
        <v>0.94705882352941184</v>
      </c>
      <c r="E7" s="27"/>
      <c r="F7" s="29" t="s">
        <v>23</v>
      </c>
      <c r="G7" s="12">
        <f>MAX(B7:B36)</f>
        <v>13.45</v>
      </c>
      <c r="H7" s="12">
        <f>MAX(C7:C36)</f>
        <v>7.98</v>
      </c>
      <c r="J7"/>
      <c r="K7"/>
    </row>
    <row r="8" spans="1:15">
      <c r="A8" s="30">
        <v>2</v>
      </c>
      <c r="B8" s="23">
        <v>13.28</v>
      </c>
      <c r="C8" s="23">
        <v>6.89</v>
      </c>
      <c r="D8" s="31">
        <f t="shared" si="0"/>
        <v>1.013235294117647</v>
      </c>
      <c r="E8" s="27"/>
      <c r="F8" s="29" t="s">
        <v>24</v>
      </c>
      <c r="G8" s="12">
        <f>MIN(B7:B36)</f>
        <v>13.24</v>
      </c>
      <c r="H8" s="12">
        <f>MIN(C7:C36)</f>
        <v>6.44</v>
      </c>
      <c r="J8"/>
      <c r="K8"/>
    </row>
    <row r="9" spans="1:15">
      <c r="A9" s="30">
        <v>3</v>
      </c>
      <c r="B9" s="23">
        <v>13.27</v>
      </c>
      <c r="C9" s="23">
        <v>7.75</v>
      </c>
      <c r="D9" s="31">
        <f t="shared" si="0"/>
        <v>1.1397058823529411</v>
      </c>
      <c r="E9" s="27"/>
      <c r="J9"/>
      <c r="K9"/>
    </row>
    <row r="10" spans="1:15">
      <c r="A10" s="30">
        <v>4</v>
      </c>
      <c r="B10" s="23">
        <v>13.32</v>
      </c>
      <c r="C10" s="23">
        <v>6.8</v>
      </c>
      <c r="D10" s="31">
        <f t="shared" si="0"/>
        <v>1</v>
      </c>
      <c r="E10" s="27"/>
      <c r="J10"/>
      <c r="K10"/>
    </row>
    <row r="11" spans="1:15">
      <c r="A11" s="30">
        <v>5</v>
      </c>
      <c r="B11" s="23">
        <v>13.32</v>
      </c>
      <c r="C11" s="23">
        <v>6.62</v>
      </c>
      <c r="D11" s="31">
        <f t="shared" si="0"/>
        <v>0.97352941176470598</v>
      </c>
      <c r="E11" s="27"/>
      <c r="F11" s="29" t="s">
        <v>21</v>
      </c>
      <c r="G11" s="13">
        <f>SUM(B7:B36)</f>
        <v>400.26000000000005</v>
      </c>
      <c r="H11" s="12">
        <f>G11/$J$3</f>
        <v>13.342000000000002</v>
      </c>
      <c r="J11" s="24"/>
      <c r="K11"/>
    </row>
    <row r="12" spans="1:15">
      <c r="A12" s="30">
        <v>6</v>
      </c>
      <c r="B12" s="23">
        <v>13.38</v>
      </c>
      <c r="C12" s="23">
        <v>6.68</v>
      </c>
      <c r="D12" s="31">
        <f t="shared" si="0"/>
        <v>0.98235294117647054</v>
      </c>
      <c r="E12" s="27"/>
      <c r="G12" s="38"/>
      <c r="J12"/>
      <c r="K12"/>
    </row>
    <row r="13" spans="1:15">
      <c r="A13" s="30">
        <v>7</v>
      </c>
      <c r="B13" s="23">
        <v>13.32</v>
      </c>
      <c r="C13" s="23">
        <v>6.78</v>
      </c>
      <c r="D13" s="31">
        <f t="shared" si="0"/>
        <v>0.99705882352941178</v>
      </c>
      <c r="E13" s="27"/>
      <c r="J13"/>
      <c r="K13"/>
    </row>
    <row r="14" spans="1:15">
      <c r="A14" s="30">
        <v>8</v>
      </c>
      <c r="B14" s="23">
        <v>13.33</v>
      </c>
      <c r="C14" s="23">
        <v>6.48</v>
      </c>
      <c r="D14" s="31">
        <f t="shared" si="0"/>
        <v>0.95294117647058829</v>
      </c>
      <c r="E14" s="27"/>
      <c r="F14" s="32" t="s">
        <v>5</v>
      </c>
      <c r="G14" s="50"/>
      <c r="H14" s="51"/>
      <c r="I14" s="51"/>
      <c r="J14" s="51"/>
      <c r="K14" s="51"/>
      <c r="L14" s="52"/>
    </row>
    <row r="15" spans="1:15">
      <c r="A15" s="30">
        <v>9</v>
      </c>
      <c r="B15" s="23">
        <v>13.28</v>
      </c>
      <c r="C15" s="23">
        <v>7.32</v>
      </c>
      <c r="D15" s="31">
        <f t="shared" si="0"/>
        <v>1.0764705882352943</v>
      </c>
      <c r="E15" s="27"/>
      <c r="F15" s="32" t="s">
        <v>6</v>
      </c>
      <c r="G15" s="53"/>
      <c r="H15" s="53"/>
      <c r="I15" s="53"/>
      <c r="J15" s="53"/>
      <c r="K15" s="53"/>
      <c r="L15" s="53"/>
    </row>
    <row r="16" spans="1:15">
      <c r="A16" s="30">
        <v>10</v>
      </c>
      <c r="B16" s="23">
        <v>13.3</v>
      </c>
      <c r="C16" s="23">
        <v>6.72</v>
      </c>
      <c r="D16" s="49">
        <f t="shared" si="0"/>
        <v>0.9882352941176471</v>
      </c>
    </row>
    <row r="17" spans="1:4">
      <c r="A17" s="30">
        <v>11</v>
      </c>
      <c r="B17" s="23">
        <v>13.3</v>
      </c>
      <c r="C17" s="23">
        <v>7.98</v>
      </c>
      <c r="D17" s="49">
        <f t="shared" si="0"/>
        <v>1.1735294117647059</v>
      </c>
    </row>
    <row r="18" spans="1:4">
      <c r="A18" s="30">
        <v>12</v>
      </c>
      <c r="B18" s="23">
        <v>13.24</v>
      </c>
      <c r="C18" s="23">
        <v>6.69</v>
      </c>
      <c r="D18" s="49">
        <f t="shared" si="0"/>
        <v>0.98382352941176476</v>
      </c>
    </row>
    <row r="19" spans="1:4">
      <c r="A19" s="30">
        <v>13</v>
      </c>
      <c r="B19" s="23">
        <v>13.26</v>
      </c>
      <c r="C19" s="23">
        <v>6.75</v>
      </c>
      <c r="D19" s="49">
        <f t="shared" si="0"/>
        <v>0.99264705882352944</v>
      </c>
    </row>
    <row r="20" spans="1:4">
      <c r="A20" s="30">
        <v>14</v>
      </c>
      <c r="B20" s="23">
        <v>13.24</v>
      </c>
      <c r="C20" s="23">
        <v>6.67</v>
      </c>
      <c r="D20" s="49">
        <f t="shared" si="0"/>
        <v>0.98088235294117654</v>
      </c>
    </row>
    <row r="21" spans="1:4">
      <c r="A21" s="30">
        <v>15</v>
      </c>
      <c r="B21" s="23">
        <v>13.3</v>
      </c>
      <c r="C21" s="23">
        <v>7</v>
      </c>
      <c r="D21" s="49">
        <f t="shared" si="0"/>
        <v>1.0294117647058825</v>
      </c>
    </row>
    <row r="22" spans="1:4">
      <c r="A22" s="30">
        <v>16</v>
      </c>
      <c r="B22" s="23">
        <v>13.31</v>
      </c>
      <c r="C22" s="23">
        <v>6.75</v>
      </c>
      <c r="D22" s="49">
        <f t="shared" si="0"/>
        <v>0.99264705882352944</v>
      </c>
    </row>
    <row r="23" spans="1:4">
      <c r="A23" s="30">
        <v>17</v>
      </c>
      <c r="B23" s="23">
        <v>13.31</v>
      </c>
      <c r="C23" s="23">
        <v>6.8</v>
      </c>
      <c r="D23" s="49">
        <f t="shared" si="0"/>
        <v>1</v>
      </c>
    </row>
    <row r="24" spans="1:4">
      <c r="A24" s="30">
        <v>18</v>
      </c>
      <c r="B24" s="23">
        <v>13.31</v>
      </c>
      <c r="C24" s="23">
        <v>7.15</v>
      </c>
      <c r="D24" s="49">
        <f t="shared" si="0"/>
        <v>1.0514705882352942</v>
      </c>
    </row>
    <row r="25" spans="1:4">
      <c r="A25" s="30">
        <v>19</v>
      </c>
      <c r="B25" s="23">
        <v>13.35</v>
      </c>
      <c r="C25" s="23">
        <v>6.75</v>
      </c>
      <c r="D25" s="49">
        <f t="shared" si="0"/>
        <v>0.99264705882352944</v>
      </c>
    </row>
    <row r="26" spans="1:4">
      <c r="A26" s="30">
        <v>20</v>
      </c>
      <c r="B26" s="23">
        <v>13.35</v>
      </c>
      <c r="C26" s="23">
        <v>6.65</v>
      </c>
      <c r="D26" s="49">
        <f t="shared" si="0"/>
        <v>0.97794117647058831</v>
      </c>
    </row>
    <row r="27" spans="1:4">
      <c r="A27" s="30">
        <v>21</v>
      </c>
      <c r="B27" s="23">
        <v>13.35</v>
      </c>
      <c r="C27" s="23">
        <v>6.77</v>
      </c>
      <c r="D27" s="49">
        <f t="shared" si="0"/>
        <v>0.99558823529411766</v>
      </c>
    </row>
    <row r="28" spans="1:4">
      <c r="A28" s="30">
        <v>22</v>
      </c>
      <c r="B28" s="23">
        <v>13.38</v>
      </c>
      <c r="C28" s="23">
        <v>6.93</v>
      </c>
      <c r="D28" s="49">
        <f t="shared" si="0"/>
        <v>1.0191176470588235</v>
      </c>
    </row>
    <row r="29" spans="1:4">
      <c r="A29" s="30">
        <v>23</v>
      </c>
      <c r="B29" s="23">
        <v>13.45</v>
      </c>
      <c r="C29" s="23">
        <v>6.69</v>
      </c>
      <c r="D29" s="49">
        <f t="shared" si="0"/>
        <v>0.98382352941176476</v>
      </c>
    </row>
    <row r="30" spans="1:4">
      <c r="A30" s="30">
        <v>24</v>
      </c>
      <c r="B30" s="23">
        <v>13.42</v>
      </c>
      <c r="C30" s="23">
        <v>7.48</v>
      </c>
      <c r="D30" s="49">
        <f t="shared" si="0"/>
        <v>1.1000000000000001</v>
      </c>
    </row>
    <row r="31" spans="1:4">
      <c r="A31" s="30">
        <v>25</v>
      </c>
      <c r="B31" s="23">
        <v>13.44</v>
      </c>
      <c r="C31" s="23">
        <v>6.77</v>
      </c>
      <c r="D31" s="49">
        <f t="shared" si="0"/>
        <v>0.99558823529411766</v>
      </c>
    </row>
    <row r="32" spans="1:4">
      <c r="A32" s="30">
        <v>26</v>
      </c>
      <c r="B32" s="23">
        <v>13.43</v>
      </c>
      <c r="C32" s="23">
        <v>6.95</v>
      </c>
      <c r="D32" s="49">
        <f t="shared" si="0"/>
        <v>1.0220588235294119</v>
      </c>
    </row>
    <row r="33" spans="1:4">
      <c r="A33" s="30">
        <v>27</v>
      </c>
      <c r="B33" s="23">
        <v>13.45</v>
      </c>
      <c r="C33" s="23">
        <v>7.38</v>
      </c>
      <c r="D33" s="49">
        <f t="shared" si="0"/>
        <v>1.0852941176470587</v>
      </c>
    </row>
    <row r="34" spans="1:4">
      <c r="A34" s="30">
        <v>28</v>
      </c>
      <c r="B34" s="23">
        <v>13.43</v>
      </c>
      <c r="C34" s="23">
        <v>6.84</v>
      </c>
      <c r="D34" s="49">
        <f t="shared" si="0"/>
        <v>1.0058823529411764</v>
      </c>
    </row>
    <row r="35" spans="1:4">
      <c r="A35" s="30">
        <v>29</v>
      </c>
      <c r="B35" s="23">
        <v>13.44</v>
      </c>
      <c r="C35" s="23">
        <v>7</v>
      </c>
      <c r="D35" s="49">
        <f t="shared" si="0"/>
        <v>1.0294117647058825</v>
      </c>
    </row>
    <row r="36" spans="1:4">
      <c r="A36" s="30">
        <v>30</v>
      </c>
      <c r="B36" s="23">
        <v>13.44</v>
      </c>
      <c r="C36" s="23">
        <v>6.72</v>
      </c>
      <c r="D36" s="49">
        <f t="shared" si="0"/>
        <v>0.9882352941176471</v>
      </c>
    </row>
  </sheetData>
  <mergeCells count="2">
    <mergeCell ref="G14:L14"/>
    <mergeCell ref="G15:L15"/>
  </mergeCells>
  <phoneticPr fontId="19" type="noConversion"/>
  <conditionalFormatting sqref="D7:D3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H11" sqref="H11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6" bestFit="1" customWidth="1"/>
    <col min="6" max="6" width="8.796875" style="36"/>
    <col min="7" max="7" width="11.09765625" style="35" bestFit="1" customWidth="1"/>
    <col min="8" max="8" width="13.69921875" style="35" bestFit="1" customWidth="1"/>
    <col min="9" max="9" width="11.09765625" style="35" customWidth="1"/>
    <col min="10" max="11" width="17" style="3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45510</v>
      </c>
      <c r="B3" s="7" t="s">
        <v>25</v>
      </c>
      <c r="C3" s="22" t="s">
        <v>28</v>
      </c>
      <c r="D3" s="7" t="s">
        <v>27</v>
      </c>
      <c r="E3" s="4" t="s">
        <v>115</v>
      </c>
      <c r="F3" s="6">
        <v>100</v>
      </c>
      <c r="G3" s="10" t="s">
        <v>116</v>
      </c>
      <c r="H3" s="10"/>
      <c r="I3" s="5">
        <v>3.3</v>
      </c>
      <c r="J3" s="6">
        <v>9</v>
      </c>
      <c r="K3" s="11">
        <v>25</v>
      </c>
      <c r="L3" s="11">
        <v>25</v>
      </c>
      <c r="M3" s="8">
        <v>0</v>
      </c>
      <c r="N3" s="8">
        <v>1.5</v>
      </c>
      <c r="O3" s="9">
        <f>N3/$F$3</f>
        <v>1.4999999999999999E-2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23">
        <v>13.07</v>
      </c>
      <c r="C7" s="23">
        <v>3.71</v>
      </c>
      <c r="D7" s="40">
        <f t="shared" ref="D7:D15" si="0">C7/$I$3</f>
        <v>1.1242424242424243</v>
      </c>
      <c r="E7" s="27"/>
      <c r="F7" s="29" t="s">
        <v>23</v>
      </c>
      <c r="G7" s="12">
        <f>MAX(B7:B15)</f>
        <v>13.11</v>
      </c>
      <c r="H7" s="12">
        <f>MAX(C7:C15)</f>
        <v>4.09</v>
      </c>
      <c r="J7"/>
      <c r="K7"/>
    </row>
    <row r="8" spans="1:15">
      <c r="A8" s="30">
        <v>2</v>
      </c>
      <c r="B8" s="23">
        <v>13.09</v>
      </c>
      <c r="C8" s="23">
        <v>3.7</v>
      </c>
      <c r="D8" s="40">
        <f t="shared" si="0"/>
        <v>1.1212121212121213</v>
      </c>
      <c r="E8" s="27"/>
      <c r="F8" s="29" t="s">
        <v>24</v>
      </c>
      <c r="G8" s="12">
        <f>MIN(B7:B15)</f>
        <v>13.04</v>
      </c>
      <c r="H8" s="12">
        <f>MIN(C7:C15)</f>
        <v>3.7</v>
      </c>
      <c r="J8"/>
      <c r="K8"/>
    </row>
    <row r="9" spans="1:15">
      <c r="A9" s="30">
        <v>3</v>
      </c>
      <c r="B9" s="23">
        <v>13.11</v>
      </c>
      <c r="C9" s="23">
        <v>3.78</v>
      </c>
      <c r="D9" s="40">
        <f t="shared" si="0"/>
        <v>1.1454545454545455</v>
      </c>
      <c r="E9" s="27"/>
      <c r="J9"/>
      <c r="K9"/>
    </row>
    <row r="10" spans="1:15">
      <c r="A10" s="30">
        <v>4</v>
      </c>
      <c r="B10" s="23">
        <v>13.06</v>
      </c>
      <c r="C10" s="23">
        <v>3.75</v>
      </c>
      <c r="D10" s="40">
        <f t="shared" si="0"/>
        <v>1.1363636363636365</v>
      </c>
      <c r="E10" s="27"/>
      <c r="J10"/>
      <c r="K10"/>
    </row>
    <row r="11" spans="1:15">
      <c r="A11" s="30">
        <v>5</v>
      </c>
      <c r="B11" s="23">
        <v>13.07</v>
      </c>
      <c r="C11" s="23">
        <v>4.09</v>
      </c>
      <c r="D11" s="40">
        <f t="shared" si="0"/>
        <v>1.2393939393939395</v>
      </c>
      <c r="E11" s="27"/>
      <c r="F11" s="29" t="s">
        <v>21</v>
      </c>
      <c r="G11" s="13">
        <f>SUM(B7:B15)</f>
        <v>117.66</v>
      </c>
      <c r="H11" s="12">
        <f>G11/$J$3</f>
        <v>13.073333333333332</v>
      </c>
      <c r="J11" s="24"/>
      <c r="K11"/>
    </row>
    <row r="12" spans="1:15">
      <c r="A12" s="30">
        <v>6</v>
      </c>
      <c r="B12" s="23">
        <v>13.04</v>
      </c>
      <c r="C12" s="23">
        <v>4.09</v>
      </c>
      <c r="D12" s="40">
        <f t="shared" si="0"/>
        <v>1.2393939393939395</v>
      </c>
      <c r="E12" s="27"/>
      <c r="G12" s="38"/>
      <c r="J12"/>
      <c r="K12"/>
    </row>
    <row r="13" spans="1:15">
      <c r="A13" s="30">
        <v>7</v>
      </c>
      <c r="B13" s="23">
        <v>13.08</v>
      </c>
      <c r="C13" s="23">
        <v>4.07</v>
      </c>
      <c r="D13" s="40">
        <f t="shared" si="0"/>
        <v>1.2333333333333334</v>
      </c>
      <c r="E13" s="27"/>
      <c r="J13"/>
      <c r="K13"/>
    </row>
    <row r="14" spans="1:15">
      <c r="A14" s="30">
        <v>8</v>
      </c>
      <c r="B14" s="23">
        <v>13.07</v>
      </c>
      <c r="C14" s="23">
        <v>4.01</v>
      </c>
      <c r="D14" s="40">
        <f t="shared" si="0"/>
        <v>1.2151515151515151</v>
      </c>
      <c r="E14" s="27"/>
      <c r="F14" s="32" t="s">
        <v>5</v>
      </c>
      <c r="G14" s="50"/>
      <c r="H14" s="51"/>
      <c r="I14" s="51"/>
      <c r="J14" s="51"/>
      <c r="K14" s="51"/>
      <c r="L14" s="52"/>
    </row>
    <row r="15" spans="1:15">
      <c r="A15" s="30">
        <v>9</v>
      </c>
      <c r="B15" s="23">
        <v>13.07</v>
      </c>
      <c r="C15" s="23">
        <v>3.85</v>
      </c>
      <c r="D15" s="40">
        <f t="shared" si="0"/>
        <v>1.1666666666666667</v>
      </c>
      <c r="E15" s="27"/>
      <c r="F15" s="32" t="s">
        <v>6</v>
      </c>
      <c r="G15" s="53"/>
      <c r="H15" s="53"/>
      <c r="I15" s="53"/>
      <c r="J15" s="53"/>
      <c r="K15" s="53"/>
      <c r="L15" s="53"/>
    </row>
  </sheetData>
  <mergeCells count="2">
    <mergeCell ref="G14:L14"/>
    <mergeCell ref="G15:L15"/>
  </mergeCells>
  <phoneticPr fontId="19" type="noConversion"/>
  <conditionalFormatting sqref="D7:D15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workbookViewId="0">
      <selection activeCell="A3" sqref="A3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6" bestFit="1" customWidth="1"/>
    <col min="6" max="6" width="8.796875" style="36"/>
    <col min="7" max="7" width="11.09765625" style="35" bestFit="1" customWidth="1"/>
    <col min="8" max="8" width="13.69921875" style="35" bestFit="1" customWidth="1"/>
    <col min="9" max="9" width="11.09765625" style="35" customWidth="1"/>
    <col min="10" max="11" width="17" style="3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45510</v>
      </c>
      <c r="B3" s="7" t="s">
        <v>25</v>
      </c>
      <c r="C3" s="22" t="s">
        <v>28</v>
      </c>
      <c r="D3" s="7" t="s">
        <v>27</v>
      </c>
      <c r="E3" s="4" t="s">
        <v>117</v>
      </c>
      <c r="F3" s="6">
        <v>100</v>
      </c>
      <c r="G3" s="10" t="s">
        <v>118</v>
      </c>
      <c r="H3" s="10"/>
      <c r="I3" s="5">
        <v>3.3</v>
      </c>
      <c r="J3" s="6">
        <v>32</v>
      </c>
      <c r="K3" s="11">
        <v>24</v>
      </c>
      <c r="L3" s="11" t="s">
        <v>119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23">
        <v>13.26</v>
      </c>
      <c r="C7" s="23">
        <v>4.09</v>
      </c>
      <c r="D7" s="31">
        <f t="shared" ref="D7:D38" si="0">C7/$I$3</f>
        <v>1.2393939393939395</v>
      </c>
      <c r="E7" s="27"/>
      <c r="F7" s="29" t="s">
        <v>23</v>
      </c>
      <c r="G7" s="12">
        <f>MAX(B7:B38)</f>
        <v>13.28</v>
      </c>
      <c r="H7" s="12">
        <f>MAX(C7:C38)</f>
        <v>4.4000000000000004</v>
      </c>
      <c r="J7"/>
      <c r="K7"/>
    </row>
    <row r="8" spans="1:15">
      <c r="A8" s="30">
        <v>2</v>
      </c>
      <c r="B8" s="23">
        <v>13.24</v>
      </c>
      <c r="C8" s="23">
        <v>4.01</v>
      </c>
      <c r="D8" s="31">
        <f t="shared" si="0"/>
        <v>1.2151515151515151</v>
      </c>
      <c r="E8" s="27"/>
      <c r="F8" s="29" t="s">
        <v>24</v>
      </c>
      <c r="G8" s="12">
        <f>MIN(B7:B38)</f>
        <v>13.02</v>
      </c>
      <c r="H8" s="12">
        <f>MIN(C7:C38)</f>
        <v>3.56</v>
      </c>
      <c r="J8"/>
      <c r="K8"/>
    </row>
    <row r="9" spans="1:15">
      <c r="A9" s="30">
        <v>3</v>
      </c>
      <c r="B9" s="23">
        <v>13.2</v>
      </c>
      <c r="C9" s="23">
        <v>3.98</v>
      </c>
      <c r="D9" s="31">
        <f t="shared" si="0"/>
        <v>1.2060606060606061</v>
      </c>
      <c r="E9" s="27"/>
      <c r="J9"/>
      <c r="K9"/>
    </row>
    <row r="10" spans="1:15">
      <c r="A10" s="30">
        <v>4</v>
      </c>
      <c r="B10" s="23">
        <v>13.28</v>
      </c>
      <c r="C10" s="23">
        <v>4.05</v>
      </c>
      <c r="D10" s="31">
        <f t="shared" si="0"/>
        <v>1.2272727272727273</v>
      </c>
      <c r="E10" s="27"/>
      <c r="J10"/>
      <c r="K10"/>
    </row>
    <row r="11" spans="1:15">
      <c r="A11" s="30">
        <v>5</v>
      </c>
      <c r="B11" s="23">
        <v>13.28</v>
      </c>
      <c r="C11" s="23">
        <v>3.82</v>
      </c>
      <c r="D11" s="31">
        <f t="shared" si="0"/>
        <v>1.1575757575757575</v>
      </c>
      <c r="E11" s="27"/>
      <c r="F11" s="29" t="s">
        <v>21</v>
      </c>
      <c r="G11" s="13">
        <f>SUM(B7:B38)</f>
        <v>422.62000000000006</v>
      </c>
      <c r="H11" s="12">
        <f>G11/$J$3</f>
        <v>13.206875000000002</v>
      </c>
      <c r="J11" s="24"/>
      <c r="K11"/>
    </row>
    <row r="12" spans="1:15">
      <c r="A12" s="30">
        <v>6</v>
      </c>
      <c r="B12" s="23">
        <v>13.08</v>
      </c>
      <c r="C12" s="23">
        <v>3.58</v>
      </c>
      <c r="D12" s="31">
        <f t="shared" si="0"/>
        <v>1.084848484848485</v>
      </c>
      <c r="E12" s="27"/>
      <c r="G12" s="38"/>
      <c r="J12"/>
      <c r="K12"/>
    </row>
    <row r="13" spans="1:15">
      <c r="A13" s="30">
        <v>7</v>
      </c>
      <c r="B13" s="23">
        <v>13.02</v>
      </c>
      <c r="C13" s="23">
        <v>3.56</v>
      </c>
      <c r="D13" s="31">
        <f t="shared" si="0"/>
        <v>1.0787878787878789</v>
      </c>
      <c r="E13" s="27"/>
      <c r="J13"/>
      <c r="K13"/>
    </row>
    <row r="14" spans="1:15">
      <c r="A14" s="30">
        <v>8</v>
      </c>
      <c r="B14" s="23">
        <v>13.04</v>
      </c>
      <c r="C14" s="23">
        <v>3.63</v>
      </c>
      <c r="D14" s="31">
        <f t="shared" si="0"/>
        <v>1.1000000000000001</v>
      </c>
      <c r="E14" s="27"/>
      <c r="F14" s="32" t="s">
        <v>5</v>
      </c>
      <c r="G14" s="50"/>
      <c r="H14" s="51"/>
      <c r="I14" s="51"/>
      <c r="J14" s="51"/>
      <c r="K14" s="51"/>
      <c r="L14" s="52"/>
    </row>
    <row r="15" spans="1:15">
      <c r="A15" s="30">
        <v>9</v>
      </c>
      <c r="B15" s="23">
        <v>13.22</v>
      </c>
      <c r="C15" s="23">
        <v>3.93</v>
      </c>
      <c r="D15" s="31">
        <f t="shared" si="0"/>
        <v>1.1909090909090909</v>
      </c>
      <c r="E15" s="27"/>
      <c r="F15" s="32" t="s">
        <v>6</v>
      </c>
      <c r="G15" s="53"/>
      <c r="H15" s="53"/>
      <c r="I15" s="53"/>
      <c r="J15" s="53"/>
      <c r="K15" s="53"/>
      <c r="L15" s="53"/>
    </row>
    <row r="16" spans="1:15">
      <c r="A16" s="30">
        <v>10</v>
      </c>
      <c r="B16" s="23">
        <v>13.26</v>
      </c>
      <c r="C16" s="23">
        <v>4.3</v>
      </c>
      <c r="D16" s="49">
        <f t="shared" si="0"/>
        <v>1.303030303030303</v>
      </c>
    </row>
    <row r="17" spans="1:4">
      <c r="A17" s="30">
        <v>11</v>
      </c>
      <c r="B17" s="23">
        <v>13.23</v>
      </c>
      <c r="C17" s="23">
        <v>3.89</v>
      </c>
      <c r="D17" s="49">
        <f t="shared" si="0"/>
        <v>1.1787878787878789</v>
      </c>
    </row>
    <row r="18" spans="1:4">
      <c r="A18" s="30">
        <v>12</v>
      </c>
      <c r="B18" s="23">
        <v>13.25</v>
      </c>
      <c r="C18" s="23">
        <v>4.01</v>
      </c>
      <c r="D18" s="49">
        <f t="shared" si="0"/>
        <v>1.2151515151515151</v>
      </c>
    </row>
    <row r="19" spans="1:4">
      <c r="A19" s="30">
        <v>13</v>
      </c>
      <c r="B19" s="23">
        <v>13.25</v>
      </c>
      <c r="C19" s="23">
        <v>4.16</v>
      </c>
      <c r="D19" s="49">
        <f t="shared" si="0"/>
        <v>1.2606060606060607</v>
      </c>
    </row>
    <row r="20" spans="1:4">
      <c r="A20" s="30">
        <v>14</v>
      </c>
      <c r="B20" s="23">
        <v>13.24</v>
      </c>
      <c r="C20" s="23">
        <v>4.3</v>
      </c>
      <c r="D20" s="49">
        <f t="shared" si="0"/>
        <v>1.303030303030303</v>
      </c>
    </row>
    <row r="21" spans="1:4">
      <c r="A21" s="30">
        <v>15</v>
      </c>
      <c r="B21" s="23">
        <v>13.24</v>
      </c>
      <c r="C21" s="23">
        <v>4.4000000000000004</v>
      </c>
      <c r="D21" s="49">
        <f t="shared" si="0"/>
        <v>1.3333333333333335</v>
      </c>
    </row>
    <row r="22" spans="1:4">
      <c r="A22" s="30">
        <v>16</v>
      </c>
      <c r="B22" s="23">
        <v>13.25</v>
      </c>
      <c r="C22" s="23">
        <v>3.92</v>
      </c>
      <c r="D22" s="49">
        <f t="shared" si="0"/>
        <v>1.187878787878788</v>
      </c>
    </row>
    <row r="23" spans="1:4">
      <c r="A23" s="30">
        <v>17</v>
      </c>
      <c r="B23" s="23">
        <v>13.23</v>
      </c>
      <c r="C23" s="23">
        <v>4.24</v>
      </c>
      <c r="D23" s="49">
        <f t="shared" si="0"/>
        <v>1.2848484848484849</v>
      </c>
    </row>
    <row r="24" spans="1:4">
      <c r="A24" s="30">
        <v>18</v>
      </c>
      <c r="B24" s="23">
        <v>13.19</v>
      </c>
      <c r="C24" s="23">
        <v>3.89</v>
      </c>
      <c r="D24" s="49">
        <f t="shared" si="0"/>
        <v>1.1787878787878789</v>
      </c>
    </row>
    <row r="25" spans="1:4">
      <c r="A25" s="30">
        <v>19</v>
      </c>
      <c r="B25" s="23">
        <v>13.16</v>
      </c>
      <c r="C25" s="23">
        <v>4.12</v>
      </c>
      <c r="D25" s="49">
        <f t="shared" si="0"/>
        <v>1.2484848484848485</v>
      </c>
    </row>
    <row r="26" spans="1:4">
      <c r="A26" s="30">
        <v>20</v>
      </c>
      <c r="B26" s="23">
        <v>13.16</v>
      </c>
      <c r="C26" s="23">
        <v>4</v>
      </c>
      <c r="D26" s="49">
        <f t="shared" si="0"/>
        <v>1.2121212121212122</v>
      </c>
    </row>
    <row r="27" spans="1:4">
      <c r="A27" s="30">
        <v>21</v>
      </c>
      <c r="B27" s="23">
        <v>13.2</v>
      </c>
      <c r="C27" s="23">
        <v>4.2300000000000004</v>
      </c>
      <c r="D27" s="49">
        <f t="shared" si="0"/>
        <v>1.281818181818182</v>
      </c>
    </row>
    <row r="28" spans="1:4">
      <c r="A28" s="30">
        <v>22</v>
      </c>
      <c r="B28" s="23">
        <v>13.18</v>
      </c>
      <c r="C28" s="23">
        <v>3.89</v>
      </c>
      <c r="D28" s="49">
        <f t="shared" si="0"/>
        <v>1.1787878787878789</v>
      </c>
    </row>
    <row r="29" spans="1:4">
      <c r="A29" s="30">
        <v>23</v>
      </c>
      <c r="B29" s="23">
        <v>13.16</v>
      </c>
      <c r="C29" s="23">
        <v>3.81</v>
      </c>
      <c r="D29" s="49">
        <f t="shared" si="0"/>
        <v>1.1545454545454545</v>
      </c>
    </row>
    <row r="30" spans="1:4">
      <c r="A30" s="30">
        <v>24</v>
      </c>
      <c r="B30" s="23">
        <v>13.15</v>
      </c>
      <c r="C30" s="23">
        <v>4.03</v>
      </c>
      <c r="D30" s="49">
        <f t="shared" si="0"/>
        <v>1.2212121212121214</v>
      </c>
    </row>
    <row r="31" spans="1:4">
      <c r="A31" s="30">
        <v>25</v>
      </c>
      <c r="B31" s="23">
        <v>13.22</v>
      </c>
      <c r="C31" s="23">
        <v>4.16</v>
      </c>
      <c r="D31" s="49">
        <f t="shared" si="0"/>
        <v>1.2606060606060607</v>
      </c>
    </row>
    <row r="32" spans="1:4">
      <c r="A32" s="30">
        <v>26</v>
      </c>
      <c r="B32" s="23">
        <v>13.2</v>
      </c>
      <c r="C32" s="23">
        <v>4.22</v>
      </c>
      <c r="D32" s="49">
        <f t="shared" si="0"/>
        <v>1.2787878787878788</v>
      </c>
    </row>
    <row r="33" spans="1:4">
      <c r="A33" s="30">
        <v>27</v>
      </c>
      <c r="B33" s="23">
        <v>13.23</v>
      </c>
      <c r="C33" s="23">
        <v>3.86</v>
      </c>
      <c r="D33" s="49">
        <f t="shared" si="0"/>
        <v>1.1696969696969697</v>
      </c>
    </row>
    <row r="34" spans="1:4">
      <c r="A34" s="30">
        <v>28</v>
      </c>
      <c r="B34" s="23">
        <v>13.22</v>
      </c>
      <c r="C34" s="23">
        <v>3.97</v>
      </c>
      <c r="D34" s="49">
        <f t="shared" si="0"/>
        <v>1.2030303030303031</v>
      </c>
    </row>
    <row r="35" spans="1:4">
      <c r="A35" s="30">
        <v>29</v>
      </c>
      <c r="B35" s="23">
        <v>13.22</v>
      </c>
      <c r="C35" s="23">
        <v>4.08</v>
      </c>
      <c r="D35" s="49">
        <f t="shared" si="0"/>
        <v>1.2363636363636366</v>
      </c>
    </row>
    <row r="36" spans="1:4">
      <c r="A36" s="30">
        <v>30</v>
      </c>
      <c r="B36" s="23">
        <v>13.26</v>
      </c>
      <c r="C36" s="23">
        <v>3.97</v>
      </c>
      <c r="D36" s="49">
        <f t="shared" si="0"/>
        <v>1.2030303030303031</v>
      </c>
    </row>
    <row r="37" spans="1:4">
      <c r="A37" s="30">
        <v>31</v>
      </c>
      <c r="B37" s="23">
        <v>13.26</v>
      </c>
      <c r="C37" s="23">
        <v>4.03</v>
      </c>
      <c r="D37" s="49">
        <f t="shared" si="0"/>
        <v>1.2212121212121214</v>
      </c>
    </row>
    <row r="38" spans="1:4">
      <c r="A38" s="30">
        <v>32</v>
      </c>
      <c r="B38" s="23">
        <v>13.24</v>
      </c>
      <c r="C38" s="23">
        <v>3.96</v>
      </c>
      <c r="D38" s="49">
        <f t="shared" si="0"/>
        <v>1.2</v>
      </c>
    </row>
  </sheetData>
  <mergeCells count="2">
    <mergeCell ref="G14:L14"/>
    <mergeCell ref="G15:L15"/>
  </mergeCells>
  <phoneticPr fontId="19" type="noConversion"/>
  <conditionalFormatting sqref="D7:D38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6" bestFit="1" customWidth="1"/>
    <col min="6" max="6" width="8.796875" style="36"/>
    <col min="7" max="7" width="11.09765625" style="35" bestFit="1" customWidth="1"/>
    <col min="8" max="8" width="13.69921875" style="35" bestFit="1" customWidth="1"/>
    <col min="9" max="9" width="11.09765625" style="35" customWidth="1"/>
    <col min="10" max="11" width="17" style="3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45510</v>
      </c>
      <c r="B3" s="7" t="s">
        <v>25</v>
      </c>
      <c r="C3" s="22" t="s">
        <v>126</v>
      </c>
      <c r="D3" s="7" t="s">
        <v>27</v>
      </c>
      <c r="E3" s="4" t="s">
        <v>120</v>
      </c>
      <c r="F3" s="6">
        <v>80</v>
      </c>
      <c r="G3" s="10" t="s">
        <v>125</v>
      </c>
      <c r="H3" s="10"/>
      <c r="I3" s="5"/>
      <c r="J3" s="6">
        <v>2</v>
      </c>
      <c r="K3" s="11">
        <v>32</v>
      </c>
      <c r="L3" s="11" t="s">
        <v>121</v>
      </c>
      <c r="M3" s="8">
        <v>0</v>
      </c>
      <c r="N3" s="8">
        <v>1.8</v>
      </c>
      <c r="O3" s="9">
        <f>N3/$F$3</f>
        <v>2.2499999999999999E-2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32">
        <v>12.53</v>
      </c>
      <c r="C7" s="32">
        <v>4.32</v>
      </c>
      <c r="D7" s="40" t="e">
        <f t="shared" ref="D7:D22" si="0">C7/$I$3</f>
        <v>#DIV/0!</v>
      </c>
      <c r="E7" s="27"/>
      <c r="F7" s="29" t="s">
        <v>23</v>
      </c>
      <c r="G7" s="12">
        <f>MAX(B7:B22)</f>
        <v>12.55</v>
      </c>
      <c r="H7" s="12">
        <f>MAX(C7:C22)</f>
        <v>4.32</v>
      </c>
      <c r="J7"/>
      <c r="K7"/>
    </row>
    <row r="8" spans="1:15">
      <c r="A8" s="30">
        <v>2</v>
      </c>
      <c r="B8" s="32">
        <v>12.55</v>
      </c>
      <c r="C8" s="32">
        <v>4.1500000000000004</v>
      </c>
      <c r="D8" s="40" t="e">
        <f t="shared" si="0"/>
        <v>#DIV/0!</v>
      </c>
      <c r="E8" s="27"/>
      <c r="F8" s="29" t="s">
        <v>24</v>
      </c>
      <c r="G8" s="12">
        <f>MIN(B7:B22)</f>
        <v>12.53</v>
      </c>
      <c r="H8" s="12">
        <f>MIN(C7:C22)</f>
        <v>4.1500000000000004</v>
      </c>
      <c r="J8"/>
      <c r="K8"/>
    </row>
    <row r="9" spans="1:15">
      <c r="A9" s="30">
        <v>3</v>
      </c>
      <c r="B9" s="23"/>
      <c r="C9" s="23"/>
      <c r="D9" s="40" t="e">
        <f t="shared" si="0"/>
        <v>#DIV/0!</v>
      </c>
      <c r="E9" s="27"/>
      <c r="J9"/>
      <c r="K9"/>
    </row>
    <row r="10" spans="1:15">
      <c r="A10" s="30">
        <v>4</v>
      </c>
      <c r="B10" s="23"/>
      <c r="C10" s="23"/>
      <c r="D10" s="40" t="e">
        <f t="shared" si="0"/>
        <v>#DIV/0!</v>
      </c>
      <c r="E10" s="27"/>
      <c r="J10"/>
      <c r="K10"/>
    </row>
    <row r="11" spans="1:15">
      <c r="A11" s="30">
        <v>5</v>
      </c>
      <c r="B11" s="23"/>
      <c r="C11" s="23"/>
      <c r="D11" s="40" t="e">
        <f t="shared" si="0"/>
        <v>#DIV/0!</v>
      </c>
      <c r="E11" s="27"/>
      <c r="F11" s="29" t="s">
        <v>21</v>
      </c>
      <c r="G11" s="13">
        <f>SUM(B7:B8)</f>
        <v>25.08</v>
      </c>
      <c r="H11" s="12">
        <f>G11/$J$3</f>
        <v>12.54</v>
      </c>
      <c r="J11" s="24"/>
      <c r="K11"/>
    </row>
    <row r="12" spans="1:15">
      <c r="A12" s="30">
        <v>6</v>
      </c>
      <c r="B12" s="23"/>
      <c r="C12" s="23"/>
      <c r="D12" s="40" t="e">
        <f t="shared" si="0"/>
        <v>#DIV/0!</v>
      </c>
      <c r="E12" s="27"/>
      <c r="G12" s="38"/>
      <c r="J12"/>
      <c r="K12"/>
    </row>
    <row r="13" spans="1:15">
      <c r="A13" s="30">
        <v>7</v>
      </c>
      <c r="B13" s="23"/>
      <c r="C13" s="23"/>
      <c r="D13" s="40" t="e">
        <f t="shared" si="0"/>
        <v>#DIV/0!</v>
      </c>
      <c r="E13" s="27"/>
      <c r="J13"/>
      <c r="K13"/>
    </row>
    <row r="14" spans="1:15">
      <c r="A14" s="30">
        <v>8</v>
      </c>
      <c r="B14" s="23"/>
      <c r="C14" s="23"/>
      <c r="D14" s="40" t="e">
        <f t="shared" si="0"/>
        <v>#DIV/0!</v>
      </c>
      <c r="E14" s="27"/>
      <c r="F14" s="32" t="s">
        <v>5</v>
      </c>
      <c r="G14" s="50"/>
      <c r="H14" s="51"/>
      <c r="I14" s="51"/>
      <c r="J14" s="51"/>
      <c r="K14" s="51"/>
      <c r="L14" s="52"/>
    </row>
    <row r="15" spans="1:15">
      <c r="A15" s="30">
        <v>9</v>
      </c>
      <c r="B15" s="23"/>
      <c r="C15" s="23"/>
      <c r="D15" s="40" t="e">
        <f t="shared" si="0"/>
        <v>#DIV/0!</v>
      </c>
      <c r="E15" s="27"/>
      <c r="F15" s="32" t="s">
        <v>6</v>
      </c>
      <c r="G15" s="53"/>
      <c r="H15" s="53"/>
      <c r="I15" s="53"/>
      <c r="J15" s="53"/>
      <c r="K15" s="53"/>
      <c r="L15" s="53"/>
    </row>
    <row r="16" spans="1:15">
      <c r="A16" s="30">
        <v>10</v>
      </c>
      <c r="B16" s="47"/>
      <c r="C16" s="47"/>
      <c r="D16" s="48" t="e">
        <f t="shared" si="0"/>
        <v>#DIV/0!</v>
      </c>
    </row>
    <row r="17" spans="1:4">
      <c r="A17" s="30">
        <v>11</v>
      </c>
      <c r="B17" s="47"/>
      <c r="C17" s="47"/>
      <c r="D17" s="48" t="e">
        <f t="shared" si="0"/>
        <v>#DIV/0!</v>
      </c>
    </row>
    <row r="18" spans="1:4">
      <c r="A18" s="30">
        <v>12</v>
      </c>
      <c r="B18" s="47"/>
      <c r="C18" s="47"/>
      <c r="D18" s="48" t="e">
        <f t="shared" si="0"/>
        <v>#DIV/0!</v>
      </c>
    </row>
    <row r="19" spans="1:4">
      <c r="A19" s="30">
        <v>13</v>
      </c>
      <c r="B19" s="47"/>
      <c r="C19" s="47"/>
      <c r="D19" s="48" t="e">
        <f t="shared" si="0"/>
        <v>#DIV/0!</v>
      </c>
    </row>
    <row r="20" spans="1:4">
      <c r="A20" s="30">
        <v>14</v>
      </c>
      <c r="B20" s="47"/>
      <c r="C20" s="47"/>
      <c r="D20" s="48" t="e">
        <f t="shared" si="0"/>
        <v>#DIV/0!</v>
      </c>
    </row>
    <row r="21" spans="1:4">
      <c r="A21" s="30">
        <v>15</v>
      </c>
      <c r="B21" s="47"/>
      <c r="C21" s="47"/>
      <c r="D21" s="48" t="e">
        <f t="shared" si="0"/>
        <v>#DIV/0!</v>
      </c>
    </row>
    <row r="22" spans="1:4">
      <c r="A22" s="30">
        <v>16</v>
      </c>
      <c r="B22" s="47"/>
      <c r="C22" s="47"/>
      <c r="D22" s="48" t="e">
        <f t="shared" si="0"/>
        <v>#DIV/0!</v>
      </c>
    </row>
  </sheetData>
  <mergeCells count="2">
    <mergeCell ref="G14:L14"/>
    <mergeCell ref="G15:L15"/>
  </mergeCells>
  <phoneticPr fontId="19" type="noConversion"/>
  <conditionalFormatting sqref="D7:D2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구154kV 변전실 분전실</vt:lpstr>
      <vt:lpstr>구154kV 변전실 비상조명</vt:lpstr>
      <vt:lpstr>구154kV 변전실 UPS</vt:lpstr>
      <vt:lpstr>구154kV 변전실 SPARE</vt:lpstr>
      <vt:lpstr>중앙수전실(기존부) 분전실</vt:lpstr>
      <vt:lpstr>중앙수전실(기존부) 비상조명</vt:lpstr>
      <vt:lpstr>중앙수전실(증설부) 분전실</vt:lpstr>
      <vt:lpstr>비상발전기실</vt:lpstr>
      <vt:lpstr>신 154kV 변전실 분전실</vt:lpstr>
      <vt:lpstr>신 154kV 변전실 UPS</vt:lpstr>
      <vt:lpstr>ESS 분전실</vt:lpstr>
      <vt:lpstr>ESS UPS</vt:lpstr>
      <vt:lpstr>ESS 주수소화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2024-08-07T07:03:56Z</dcterms:modified>
</cp:coreProperties>
</file>