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1570" windowHeight="8040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F2902" i="17" l="1"/>
  <c r="E2902" i="17"/>
  <c r="H2902" i="17"/>
  <c r="G2902" i="17"/>
  <c r="W6606" i="6"/>
  <c r="Q6606" i="6"/>
  <c r="X6606" i="6"/>
  <c r="I6606" i="6"/>
  <c r="O6606" i="6" l="1"/>
  <c r="N6606" i="6"/>
  <c r="M6606" i="6"/>
  <c r="W6605" i="6" l="1"/>
  <c r="Q6605" i="6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N132" i="10" l="1"/>
  <c r="N111" i="10"/>
  <c r="N93" i="10"/>
  <c r="N83" i="10"/>
  <c r="N60" i="10"/>
  <c r="N37" i="10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Q6577" i="6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<sst xmlns="http://schemas.openxmlformats.org/spreadsheetml/2006/main" count="700" uniqueCount="210">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</sst>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b/>
      <sz val="10"/>
      <color indexed="10"/>
      <name val="바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0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66" fillId="0" borderId="0" xfId="0" applyNumberFormat="1" applyFont="1" applyAlignment="1">
      <alignment horizontal="right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8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="85" zoomScaleNormal="85" workbookViewId="0">
      <pane ySplit="2" topLeftCell="A6570" activePane="bottomLeft" state="frozen"/>
      <selection pane="bottomLeft" activeCell="B6607" sqref="B6607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89" t="s">
        <v>0</v>
      </c>
      <c r="B1" s="691"/>
      <c r="C1" s="691"/>
      <c r="D1" s="691"/>
      <c r="E1" s="691"/>
      <c r="F1" s="695" t="s">
        <v>1</v>
      </c>
      <c r="G1" s="695"/>
      <c r="H1" s="692" t="s">
        <v>2</v>
      </c>
      <c r="I1" s="692"/>
      <c r="J1" s="399" t="s">
        <v>3</v>
      </c>
      <c r="K1" s="659" t="s">
        <v>4</v>
      </c>
      <c r="L1" s="699" t="s">
        <v>5</v>
      </c>
      <c r="M1" s="701" t="s">
        <v>6</v>
      </c>
      <c r="N1" s="703" t="s">
        <v>7</v>
      </c>
      <c r="O1" s="696" t="s">
        <v>8</v>
      </c>
      <c r="P1" s="686" t="s">
        <v>9</v>
      </c>
      <c r="Q1" s="686"/>
      <c r="R1" s="686"/>
      <c r="S1" s="686"/>
      <c r="T1" s="686"/>
      <c r="U1" s="686"/>
      <c r="V1" s="681" t="s">
        <v>7</v>
      </c>
      <c r="W1" s="679" t="s">
        <v>10</v>
      </c>
      <c r="X1" s="705" t="s">
        <v>11</v>
      </c>
    </row>
    <row r="2" spans="1:24" ht="13.5" customHeight="1" thickBot="1">
      <c r="A2" s="690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60"/>
      <c r="L2" s="700"/>
      <c r="M2" s="702"/>
      <c r="N2" s="704"/>
      <c r="O2" s="697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82"/>
      <c r="W2" s="680"/>
      <c r="X2" s="70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88" t="s">
        <v>24</v>
      </c>
      <c r="R2310" s="688"/>
      <c r="S2310" s="688"/>
      <c r="T2310" s="688"/>
      <c r="U2310" s="68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88"/>
      <c r="R2311" s="688"/>
      <c r="S2311" s="688"/>
      <c r="T2311" s="688"/>
      <c r="U2311" s="68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88"/>
      <c r="R2312" s="688"/>
      <c r="S2312" s="688"/>
      <c r="T2312" s="688"/>
      <c r="U2312" s="68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88"/>
      <c r="R2313" s="688"/>
      <c r="S2313" s="688"/>
      <c r="T2313" s="688"/>
      <c r="U2313" s="68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88"/>
      <c r="R2314" s="688"/>
      <c r="S2314" s="688"/>
      <c r="T2314" s="688"/>
      <c r="U2314" s="68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88"/>
      <c r="R2315" s="688"/>
      <c r="S2315" s="688"/>
      <c r="T2315" s="688"/>
      <c r="U2315" s="68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88" t="s">
        <v>25</v>
      </c>
      <c r="G2345" s="688"/>
      <c r="H2345" s="688"/>
      <c r="I2345" s="68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88"/>
      <c r="G2346" s="688"/>
      <c r="H2346" s="688"/>
      <c r="I2346" s="68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58" t="s">
        <v>24</v>
      </c>
      <c r="R2362" s="658"/>
      <c r="S2362" s="658"/>
      <c r="T2362" s="658"/>
      <c r="U2362" s="658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56"/>
      <c r="R2363" s="656"/>
      <c r="S2363" s="656"/>
      <c r="T2363" s="656"/>
      <c r="U2363" s="65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56"/>
      <c r="R2364" s="656"/>
      <c r="S2364" s="656"/>
      <c r="T2364" s="656"/>
      <c r="U2364" s="65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56"/>
      <c r="R2365" s="656"/>
      <c r="S2365" s="656"/>
      <c r="T2365" s="656"/>
      <c r="U2365" s="65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89" t="s">
        <v>26</v>
      </c>
      <c r="G2380" s="689"/>
      <c r="H2380" s="689"/>
      <c r="I2380" s="68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58" t="s">
        <v>24</v>
      </c>
      <c r="R2469" s="658"/>
      <c r="S2469" s="658"/>
      <c r="T2469" s="658"/>
      <c r="U2469" s="658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56"/>
      <c r="R2470" s="656"/>
      <c r="S2470" s="656"/>
      <c r="T2470" s="656"/>
      <c r="U2470" s="65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56"/>
      <c r="R2471" s="656"/>
      <c r="S2471" s="656"/>
      <c r="T2471" s="656"/>
      <c r="U2471" s="65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56"/>
      <c r="R2472" s="656"/>
      <c r="S2472" s="656"/>
      <c r="T2472" s="656"/>
      <c r="U2472" s="65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56"/>
      <c r="R2473" s="656"/>
      <c r="S2473" s="656"/>
      <c r="T2473" s="656"/>
      <c r="U2473" s="65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98" t="s">
        <v>24</v>
      </c>
      <c r="G2529" s="698"/>
      <c r="H2529" s="698"/>
      <c r="I2529" s="698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98"/>
      <c r="G2530" s="698"/>
      <c r="H2530" s="698"/>
      <c r="I2530" s="698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98"/>
      <c r="G2531" s="698"/>
      <c r="H2531" s="698"/>
      <c r="I2531" s="698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08" t="s">
        <v>24</v>
      </c>
      <c r="R2534" s="683"/>
      <c r="S2534" s="683"/>
      <c r="T2534" s="683"/>
      <c r="U2534" s="68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56" t="s">
        <v>24</v>
      </c>
      <c r="R2559" s="656"/>
      <c r="S2559" s="656"/>
      <c r="T2559" s="656"/>
      <c r="U2559" s="65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56"/>
      <c r="R2560" s="656"/>
      <c r="S2560" s="656"/>
      <c r="T2560" s="656"/>
      <c r="U2560" s="65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56"/>
      <c r="R2561" s="656"/>
      <c r="S2561" s="656"/>
      <c r="T2561" s="656"/>
      <c r="U2561" s="65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56"/>
      <c r="R2562" s="656"/>
      <c r="S2562" s="656"/>
      <c r="T2562" s="656"/>
      <c r="U2562" s="65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56"/>
      <c r="R2563" s="656"/>
      <c r="S2563" s="656"/>
      <c r="T2563" s="656"/>
      <c r="U2563" s="65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56"/>
      <c r="R2564" s="656"/>
      <c r="S2564" s="656"/>
      <c r="T2564" s="656"/>
      <c r="U2564" s="65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75" t="s">
        <v>28</v>
      </c>
      <c r="G2592" s="675"/>
      <c r="H2592" s="675"/>
      <c r="I2592" s="675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75"/>
      <c r="G2593" s="675"/>
      <c r="H2593" s="675"/>
      <c r="I2593" s="675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56" t="s">
        <v>29</v>
      </c>
      <c r="R2602" s="656"/>
      <c r="S2602" s="656"/>
      <c r="T2602" s="656"/>
      <c r="U2602" s="65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58" t="s">
        <v>24</v>
      </c>
      <c r="R2621" s="658"/>
      <c r="S2621" s="658"/>
      <c r="T2621" s="658"/>
      <c r="U2621" s="658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56"/>
      <c r="R2622" s="656"/>
      <c r="S2622" s="656"/>
      <c r="T2622" s="656"/>
      <c r="U2622" s="65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75" t="s">
        <v>24</v>
      </c>
      <c r="G2623" s="675"/>
      <c r="H2623" s="675"/>
      <c r="I2623" s="675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75" t="s">
        <v>30</v>
      </c>
      <c r="G2638" s="675"/>
      <c r="H2638" s="675"/>
      <c r="I2638" s="675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56" t="s">
        <v>24</v>
      </c>
      <c r="R2648" s="656"/>
      <c r="S2648" s="656"/>
      <c r="T2648" s="656"/>
      <c r="U2648" s="65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75" t="s">
        <v>31</v>
      </c>
      <c r="G2703" s="675"/>
      <c r="H2703" s="675"/>
      <c r="I2703" s="675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84" t="s">
        <v>32</v>
      </c>
      <c r="R2718" s="684"/>
      <c r="S2718" s="684"/>
      <c r="T2718" s="684"/>
      <c r="U2718" s="68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84" t="s">
        <v>33</v>
      </c>
      <c r="R2728" s="684"/>
      <c r="S2728" s="684"/>
      <c r="T2728" s="684"/>
      <c r="U2728" s="68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84"/>
      <c r="R2729" s="684"/>
      <c r="S2729" s="684"/>
      <c r="T2729" s="684"/>
      <c r="U2729" s="68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84"/>
      <c r="R2730" s="684"/>
      <c r="S2730" s="684"/>
      <c r="T2730" s="684"/>
      <c r="U2730" s="68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84"/>
      <c r="R2731" s="684"/>
      <c r="S2731" s="684"/>
      <c r="T2731" s="684"/>
      <c r="U2731" s="68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84"/>
      <c r="R2732" s="684"/>
      <c r="S2732" s="684"/>
      <c r="T2732" s="684"/>
      <c r="U2732" s="68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75" t="s">
        <v>34</v>
      </c>
      <c r="G2791" s="675"/>
      <c r="H2791" s="675"/>
      <c r="I2791" s="675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75"/>
      <c r="G2792" s="675"/>
      <c r="H2792" s="675"/>
      <c r="I2792" s="675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85" t="s">
        <v>24</v>
      </c>
      <c r="R2796" s="685"/>
      <c r="S2796" s="685"/>
      <c r="T2796" s="685"/>
      <c r="U2796" s="68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56" t="s">
        <v>24</v>
      </c>
      <c r="R2812" s="656"/>
      <c r="S2812" s="656"/>
      <c r="T2812" s="656"/>
      <c r="U2812" s="65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56"/>
      <c r="R2813" s="656"/>
      <c r="S2813" s="656"/>
      <c r="T2813" s="656"/>
      <c r="U2813" s="65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56"/>
      <c r="R2814" s="656"/>
      <c r="S2814" s="656"/>
      <c r="T2814" s="656"/>
      <c r="U2814" s="65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56"/>
      <c r="R2815" s="656"/>
      <c r="S2815" s="656"/>
      <c r="T2815" s="656"/>
      <c r="U2815" s="65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83"/>
      <c r="R2816" s="683"/>
      <c r="S2816" s="683"/>
      <c r="T2816" s="683"/>
      <c r="U2816" s="68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56" t="s">
        <v>24</v>
      </c>
      <c r="R2862" s="656"/>
      <c r="S2862" s="656"/>
      <c r="T2862" s="656"/>
      <c r="U2862" s="65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75" t="s">
        <v>28</v>
      </c>
      <c r="G2866" s="675"/>
      <c r="H2866" s="675"/>
      <c r="I2866" s="675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75"/>
      <c r="G2867" s="675"/>
      <c r="H2867" s="675"/>
      <c r="I2867" s="675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58" t="s">
        <v>24</v>
      </c>
      <c r="R2881" s="658"/>
      <c r="S2881" s="658"/>
      <c r="T2881" s="658"/>
      <c r="U2881" s="658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75" t="s">
        <v>24</v>
      </c>
      <c r="G2882" s="675"/>
      <c r="H2882" s="675"/>
      <c r="I2882" s="675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75" t="s">
        <v>35</v>
      </c>
      <c r="G2897" s="675"/>
      <c r="H2897" s="675"/>
      <c r="I2897" s="675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56" t="s">
        <v>24</v>
      </c>
      <c r="R2900" s="656"/>
      <c r="S2900" s="656"/>
      <c r="T2900" s="656"/>
      <c r="U2900" s="65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83"/>
      <c r="R2901" s="683"/>
      <c r="S2901" s="683"/>
      <c r="T2901" s="683"/>
      <c r="U2901" s="68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78" t="s">
        <v>24</v>
      </c>
      <c r="R2989" s="678"/>
      <c r="S2989" s="678"/>
      <c r="T2989" s="678"/>
      <c r="U2989" s="67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87"/>
      <c r="R2990" s="687"/>
      <c r="S2990" s="687"/>
      <c r="T2990" s="687"/>
      <c r="U2990" s="68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87"/>
      <c r="R2991" s="687"/>
      <c r="S2991" s="687"/>
      <c r="T2991" s="687"/>
      <c r="U2991" s="68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87"/>
      <c r="R2992" s="687"/>
      <c r="S2992" s="687"/>
      <c r="T2992" s="687"/>
      <c r="U2992" s="68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87"/>
      <c r="R2993" s="687"/>
      <c r="S2993" s="687"/>
      <c r="T2993" s="687"/>
      <c r="U2993" s="68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87"/>
      <c r="R2994" s="687"/>
      <c r="S2994" s="687"/>
      <c r="T2994" s="687"/>
      <c r="U2994" s="68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75" t="s">
        <v>36</v>
      </c>
      <c r="G3050" s="675"/>
      <c r="H3050" s="675"/>
      <c r="I3050" s="675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75"/>
      <c r="G3051" s="675"/>
      <c r="H3051" s="675"/>
      <c r="I3051" s="675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56" t="s">
        <v>37</v>
      </c>
      <c r="R3085" s="656"/>
      <c r="S3085" s="656"/>
      <c r="T3085" s="656"/>
      <c r="U3085" s="65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56"/>
      <c r="R3086" s="656"/>
      <c r="S3086" s="656"/>
      <c r="T3086" s="656"/>
      <c r="U3086" s="65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56"/>
      <c r="R3087" s="656"/>
      <c r="S3087" s="656"/>
      <c r="T3087" s="656"/>
      <c r="U3087" s="65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56"/>
      <c r="R3088" s="656"/>
      <c r="S3088" s="656"/>
      <c r="T3088" s="656"/>
      <c r="U3088" s="65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56"/>
      <c r="R3089" s="656"/>
      <c r="S3089" s="656"/>
      <c r="T3089" s="656"/>
      <c r="U3089" s="65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75" t="s">
        <v>36</v>
      </c>
      <c r="G3119" s="675"/>
      <c r="H3119" s="675"/>
      <c r="I3119" s="675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75"/>
      <c r="G3120" s="675"/>
      <c r="H3120" s="675"/>
      <c r="I3120" s="675"/>
      <c r="J3120" s="65"/>
      <c r="K3120" s="213"/>
      <c r="L3120" s="213"/>
      <c r="M3120" s="213"/>
      <c r="N3120" s="18"/>
      <c r="O3120" s="147"/>
      <c r="P3120" s="215"/>
      <c r="Q3120" s="656" t="s">
        <v>24</v>
      </c>
      <c r="R3120" s="656"/>
      <c r="S3120" s="656"/>
      <c r="T3120" s="656"/>
      <c r="U3120" s="65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74" t="s">
        <v>36</v>
      </c>
      <c r="G3140" s="674"/>
      <c r="H3140" s="674"/>
      <c r="I3140" s="674"/>
      <c r="J3140" s="393"/>
      <c r="K3140" s="219"/>
      <c r="L3140" s="219"/>
      <c r="M3140" s="219"/>
      <c r="N3140" s="20"/>
      <c r="O3140" s="150"/>
      <c r="P3140" s="207"/>
      <c r="Q3140" s="658" t="s">
        <v>24</v>
      </c>
      <c r="R3140" s="658"/>
      <c r="S3140" s="658"/>
      <c r="T3140" s="658"/>
      <c r="U3140" s="658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93" t="s">
        <v>36</v>
      </c>
      <c r="G3160" s="693"/>
      <c r="H3160" s="693"/>
      <c r="I3160" s="693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63" t="s">
        <v>38</v>
      </c>
      <c r="R3162" s="663"/>
      <c r="S3162" s="663"/>
      <c r="T3162" s="663"/>
      <c r="U3162" s="663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63" t="s">
        <v>38</v>
      </c>
      <c r="R3170" s="663"/>
      <c r="S3170" s="663"/>
      <c r="T3170" s="663"/>
      <c r="U3170" s="663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63"/>
      <c r="R3171" s="663"/>
      <c r="S3171" s="663"/>
      <c r="T3171" s="663"/>
      <c r="U3171" s="663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63"/>
      <c r="R3172" s="663"/>
      <c r="S3172" s="663"/>
      <c r="T3172" s="663"/>
      <c r="U3172" s="663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94" t="s">
        <v>39</v>
      </c>
      <c r="G3225" s="694"/>
      <c r="H3225" s="694"/>
      <c r="I3225" s="694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63" t="s">
        <v>38</v>
      </c>
      <c r="R3241" s="663"/>
      <c r="S3241" s="663"/>
      <c r="T3241" s="663"/>
      <c r="U3241" s="663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63"/>
      <c r="R3242" s="663"/>
      <c r="S3242" s="663"/>
      <c r="T3242" s="663"/>
      <c r="U3242" s="663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63"/>
      <c r="R3243" s="663"/>
      <c r="S3243" s="663"/>
      <c r="T3243" s="663"/>
      <c r="U3243" s="663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63"/>
      <c r="R3244" s="663"/>
      <c r="S3244" s="663"/>
      <c r="T3244" s="663"/>
      <c r="U3244" s="663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71" t="s">
        <v>38</v>
      </c>
      <c r="R3249" s="671"/>
      <c r="S3249" s="671"/>
      <c r="T3249" s="671"/>
      <c r="U3249" s="67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63"/>
      <c r="R3250" s="663"/>
      <c r="S3250" s="663"/>
      <c r="T3250" s="663"/>
      <c r="U3250" s="663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63"/>
      <c r="R3251" s="663"/>
      <c r="S3251" s="663"/>
      <c r="T3251" s="663"/>
      <c r="U3251" s="663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63"/>
      <c r="R3252" s="663"/>
      <c r="S3252" s="663"/>
      <c r="T3252" s="663"/>
      <c r="U3252" s="663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63"/>
      <c r="R3253" s="663"/>
      <c r="S3253" s="663"/>
      <c r="T3253" s="663"/>
      <c r="U3253" s="663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48" t="s">
        <v>40</v>
      </c>
      <c r="G3310" s="648"/>
      <c r="H3310" s="648"/>
      <c r="I3310" s="648"/>
      <c r="J3310" s="5"/>
      <c r="K3310" s="24"/>
      <c r="L3310" s="24"/>
      <c r="M3310" s="24"/>
      <c r="N3310" s="18"/>
      <c r="O3310" s="147"/>
      <c r="P3310" s="227"/>
      <c r="Q3310" s="670" t="s">
        <v>41</v>
      </c>
      <c r="R3310" s="670"/>
      <c r="S3310" s="670"/>
      <c r="T3310" s="670"/>
      <c r="U3310" s="670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48"/>
      <c r="G3311" s="648"/>
      <c r="H3311" s="648"/>
      <c r="I3311" s="648"/>
      <c r="J3311" s="5"/>
      <c r="K3311" s="24"/>
      <c r="L3311" s="24"/>
      <c r="M3311" s="24"/>
      <c r="N3311" s="18"/>
      <c r="O3311" s="147"/>
      <c r="P3311" s="227"/>
      <c r="Q3311" s="670"/>
      <c r="R3311" s="670"/>
      <c r="S3311" s="670"/>
      <c r="T3311" s="670"/>
      <c r="U3311" s="670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56" t="s">
        <v>42</v>
      </c>
      <c r="R3336" s="656"/>
      <c r="S3336" s="656"/>
      <c r="T3336" s="656"/>
      <c r="U3336" s="65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56"/>
      <c r="R3337" s="656"/>
      <c r="S3337" s="656"/>
      <c r="T3337" s="656"/>
      <c r="U3337" s="65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56"/>
      <c r="R3338" s="656"/>
      <c r="S3338" s="656"/>
      <c r="T3338" s="656"/>
      <c r="U3338" s="65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56"/>
      <c r="R3339" s="656"/>
      <c r="S3339" s="656"/>
      <c r="T3339" s="656"/>
      <c r="U3339" s="65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56"/>
      <c r="R3340" s="656"/>
      <c r="S3340" s="656"/>
      <c r="T3340" s="656"/>
      <c r="U3340" s="65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56" t="s">
        <v>42</v>
      </c>
      <c r="R3379" s="656"/>
      <c r="S3379" s="656"/>
      <c r="T3379" s="656"/>
      <c r="U3379" s="65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56"/>
      <c r="R3380" s="656"/>
      <c r="S3380" s="656"/>
      <c r="T3380" s="656"/>
      <c r="U3380" s="65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48" t="s">
        <v>40</v>
      </c>
      <c r="G3393" s="648"/>
      <c r="H3393" s="648"/>
      <c r="I3393" s="648"/>
      <c r="J3393" s="5"/>
      <c r="K3393" s="24"/>
      <c r="L3393" s="24"/>
      <c r="M3393" s="24"/>
      <c r="N3393" s="18"/>
      <c r="O3393" s="147"/>
      <c r="P3393" s="193"/>
      <c r="Q3393" s="656" t="s">
        <v>37</v>
      </c>
      <c r="R3393" s="656"/>
      <c r="S3393" s="656"/>
      <c r="T3393" s="656"/>
      <c r="U3393" s="65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48"/>
      <c r="G3394" s="648"/>
      <c r="H3394" s="648"/>
      <c r="I3394" s="648"/>
      <c r="J3394" s="5"/>
      <c r="K3394" s="24"/>
      <c r="L3394" s="24"/>
      <c r="M3394" s="24"/>
      <c r="N3394" s="18"/>
      <c r="O3394" s="147"/>
      <c r="P3394" s="227"/>
      <c r="Q3394" s="656"/>
      <c r="R3394" s="656"/>
      <c r="S3394" s="656"/>
      <c r="T3394" s="656"/>
      <c r="U3394" s="65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62" t="s">
        <v>39</v>
      </c>
      <c r="G3398" s="662"/>
      <c r="H3398" s="662"/>
      <c r="I3398" s="662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47" t="s">
        <v>39</v>
      </c>
      <c r="G3399" s="647"/>
      <c r="H3399" s="647"/>
      <c r="I3399" s="647"/>
      <c r="J3399" s="31"/>
      <c r="K3399" s="230"/>
      <c r="L3399" s="230"/>
      <c r="M3399" s="230"/>
      <c r="N3399" s="102"/>
      <c r="O3399" s="152"/>
      <c r="P3399" s="231"/>
      <c r="Q3399" s="678" t="s">
        <v>42</v>
      </c>
      <c r="R3399" s="678"/>
      <c r="S3399" s="678"/>
      <c r="T3399" s="678"/>
      <c r="U3399" s="67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48" t="s">
        <v>39</v>
      </c>
      <c r="G3419" s="648"/>
      <c r="H3419" s="648"/>
      <c r="I3419" s="648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56" t="s">
        <v>42</v>
      </c>
      <c r="R3424" s="656"/>
      <c r="S3424" s="656"/>
      <c r="T3424" s="656"/>
      <c r="U3424" s="65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48" t="s">
        <v>39</v>
      </c>
      <c r="G3484" s="648"/>
      <c r="H3484" s="648"/>
      <c r="I3484" s="648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58" t="s">
        <v>42</v>
      </c>
      <c r="R3509" s="658"/>
      <c r="S3509" s="658"/>
      <c r="T3509" s="658"/>
      <c r="U3509" s="658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56"/>
      <c r="R3510" s="656"/>
      <c r="S3510" s="656"/>
      <c r="T3510" s="656"/>
      <c r="U3510" s="65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56"/>
      <c r="R3511" s="656"/>
      <c r="S3511" s="656"/>
      <c r="T3511" s="656"/>
      <c r="U3511" s="65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56"/>
      <c r="R3512" s="656"/>
      <c r="S3512" s="656"/>
      <c r="T3512" s="656"/>
      <c r="U3512" s="65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56"/>
      <c r="R3513" s="656"/>
      <c r="S3513" s="656"/>
      <c r="T3513" s="656"/>
      <c r="U3513" s="65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48" t="s">
        <v>39</v>
      </c>
      <c r="G3569" s="648"/>
      <c r="H3569" s="648"/>
      <c r="I3569" s="648"/>
      <c r="J3569" s="5"/>
      <c r="K3569" s="24"/>
      <c r="L3569" s="24"/>
      <c r="M3569" s="24"/>
      <c r="N3569" s="18"/>
      <c r="O3569" s="147"/>
      <c r="P3569" s="227"/>
      <c r="Q3569" s="656" t="s">
        <v>42</v>
      </c>
      <c r="R3569" s="656"/>
      <c r="S3569" s="656"/>
      <c r="T3569" s="656"/>
      <c r="U3569" s="65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48"/>
      <c r="G3570" s="648"/>
      <c r="H3570" s="648"/>
      <c r="I3570" s="648"/>
      <c r="J3570" s="5"/>
      <c r="K3570" s="24"/>
      <c r="L3570" s="24"/>
      <c r="M3570" s="24"/>
      <c r="N3570" s="18"/>
      <c r="O3570" s="147"/>
      <c r="P3570" s="227"/>
      <c r="Q3570" s="656"/>
      <c r="R3570" s="656"/>
      <c r="S3570" s="656"/>
      <c r="T3570" s="656"/>
      <c r="U3570" s="65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47" t="s">
        <v>39</v>
      </c>
      <c r="G3574" s="647"/>
      <c r="H3574" s="647"/>
      <c r="I3574" s="647"/>
      <c r="J3574" s="31"/>
      <c r="K3574" s="230"/>
      <c r="L3574" s="230"/>
      <c r="M3574" s="230"/>
      <c r="N3574" s="20"/>
      <c r="P3574" s="228"/>
      <c r="Q3574" s="658" t="s">
        <v>42</v>
      </c>
      <c r="R3574" s="658"/>
      <c r="S3574" s="658"/>
      <c r="T3574" s="658"/>
      <c r="U3574" s="658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56"/>
      <c r="R3575" s="656"/>
      <c r="S3575" s="656"/>
      <c r="T3575" s="656"/>
      <c r="U3575" s="65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56" t="s">
        <v>42</v>
      </c>
      <c r="R3589" s="656"/>
      <c r="S3589" s="656"/>
      <c r="T3589" s="656"/>
      <c r="U3589" s="65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56"/>
      <c r="R3590" s="656"/>
      <c r="S3590" s="656"/>
      <c r="T3590" s="656"/>
      <c r="U3590" s="65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56"/>
      <c r="R3591" s="656"/>
      <c r="S3591" s="656"/>
      <c r="T3591" s="656"/>
      <c r="U3591" s="65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56"/>
      <c r="R3592" s="656"/>
      <c r="S3592" s="656"/>
      <c r="T3592" s="656"/>
      <c r="U3592" s="65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56"/>
      <c r="R3593" s="656"/>
      <c r="S3593" s="656"/>
      <c r="T3593" s="656"/>
      <c r="U3593" s="65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57"/>
      <c r="C3596" s="657"/>
      <c r="D3596" s="657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52"/>
      <c r="C3618" s="652"/>
      <c r="D3618" s="652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52"/>
      <c r="C3641" s="652"/>
      <c r="D3641" s="652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58" t="s">
        <v>42</v>
      </c>
      <c r="R3642" s="658"/>
      <c r="S3642" s="658"/>
      <c r="T3642" s="658"/>
      <c r="U3642" s="658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56"/>
      <c r="R3643" s="656"/>
      <c r="S3643" s="656"/>
      <c r="T3643" s="656"/>
      <c r="U3643" s="65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56"/>
      <c r="R3644" s="656"/>
      <c r="S3644" s="656"/>
      <c r="T3644" s="656"/>
      <c r="U3644" s="65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48" t="s">
        <v>39</v>
      </c>
      <c r="G3646" s="648"/>
      <c r="H3646" s="648"/>
      <c r="I3646" s="648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48"/>
      <c r="G3647" s="648"/>
      <c r="H3647" s="648"/>
      <c r="I3647" s="648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56" t="s">
        <v>42</v>
      </c>
      <c r="R3662" s="656"/>
      <c r="S3662" s="656"/>
      <c r="T3662" s="656"/>
      <c r="U3662" s="656"/>
      <c r="W3662" s="343"/>
    </row>
    <row r="3663" spans="1:24" s="125" customFormat="1" ht="15" customHeight="1" thickBot="1">
      <c r="A3663" s="235"/>
      <c r="B3663" s="652"/>
      <c r="C3663" s="652"/>
      <c r="D3663" s="652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58" t="s">
        <v>42</v>
      </c>
      <c r="R3664" s="658"/>
      <c r="S3664" s="658"/>
      <c r="T3664" s="658"/>
      <c r="U3664" s="658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48" t="s">
        <v>40</v>
      </c>
      <c r="G3668" s="648"/>
      <c r="H3668" s="648"/>
      <c r="I3668" s="648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52"/>
      <c r="C3687" s="652"/>
      <c r="D3687" s="652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48" t="s">
        <v>39</v>
      </c>
      <c r="G3689" s="648"/>
      <c r="H3689" s="648"/>
      <c r="I3689" s="648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48"/>
      <c r="G3690" s="648"/>
      <c r="H3690" s="648"/>
      <c r="I3690" s="648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56" t="s">
        <v>42</v>
      </c>
      <c r="R3703" s="656"/>
      <c r="S3703" s="656"/>
      <c r="T3703" s="656"/>
      <c r="U3703" s="65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52"/>
      <c r="C3709" s="652"/>
      <c r="D3709" s="652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52"/>
      <c r="C3732" s="652"/>
      <c r="D3732" s="652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48" t="s">
        <v>39</v>
      </c>
      <c r="G3751" s="648"/>
      <c r="H3751" s="648"/>
      <c r="I3751" s="648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52"/>
      <c r="C3777" s="652"/>
      <c r="D3777" s="652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74" t="s">
        <v>42</v>
      </c>
      <c r="R3778" s="674"/>
      <c r="S3778" s="674"/>
      <c r="T3778" s="674"/>
      <c r="U3778" s="67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75"/>
      <c r="R3779" s="675"/>
      <c r="S3779" s="675"/>
      <c r="T3779" s="675"/>
      <c r="U3779" s="675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75"/>
      <c r="R3780" s="675"/>
      <c r="S3780" s="675"/>
      <c r="T3780" s="675"/>
      <c r="U3780" s="675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75"/>
      <c r="R3781" s="675"/>
      <c r="S3781" s="675"/>
      <c r="T3781" s="675"/>
      <c r="U3781" s="675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75"/>
      <c r="R3782" s="675"/>
      <c r="S3782" s="675"/>
      <c r="T3782" s="675"/>
      <c r="U3782" s="675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52"/>
      <c r="C3801" s="652"/>
      <c r="D3801" s="652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52"/>
      <c r="C3824" s="652"/>
      <c r="D3824" s="652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48" t="s">
        <v>39</v>
      </c>
      <c r="G3841" s="648"/>
      <c r="H3841" s="648"/>
      <c r="I3841" s="648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48"/>
      <c r="G3842" s="648"/>
      <c r="H3842" s="648"/>
      <c r="I3842" s="648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51"/>
      <c r="C3846" s="651"/>
      <c r="D3846" s="651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47" t="s">
        <v>39</v>
      </c>
      <c r="G3847" s="647"/>
      <c r="H3847" s="647"/>
      <c r="I3847" s="647"/>
      <c r="J3847" s="31"/>
      <c r="K3847" s="230"/>
      <c r="L3847" s="230"/>
      <c r="M3847" s="230"/>
      <c r="O3847" s="169"/>
      <c r="P3847" s="228"/>
      <c r="Q3847" s="658" t="s">
        <v>44</v>
      </c>
      <c r="R3847" s="658"/>
      <c r="S3847" s="658"/>
      <c r="T3847" s="658"/>
      <c r="U3847" s="658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56"/>
      <c r="R3848" s="656"/>
      <c r="S3848" s="656"/>
      <c r="T3848" s="656"/>
      <c r="U3848" s="65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56"/>
      <c r="R3849" s="656"/>
      <c r="S3849" s="656"/>
      <c r="T3849" s="656"/>
      <c r="U3849" s="65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51"/>
      <c r="C3870" s="651"/>
      <c r="D3870" s="651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73" t="s">
        <v>44</v>
      </c>
      <c r="R3877" s="673"/>
      <c r="S3877" s="673"/>
      <c r="T3877" s="673"/>
      <c r="U3877" s="673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73"/>
      <c r="R3878" s="673"/>
      <c r="S3878" s="673"/>
      <c r="T3878" s="673"/>
      <c r="U3878" s="673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73"/>
      <c r="R3879" s="673"/>
      <c r="S3879" s="673"/>
      <c r="T3879" s="673"/>
      <c r="U3879" s="673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73"/>
      <c r="R3880" s="673"/>
      <c r="S3880" s="673"/>
      <c r="T3880" s="673"/>
      <c r="U3880" s="673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73"/>
      <c r="R3881" s="673"/>
      <c r="S3881" s="673"/>
      <c r="T3881" s="673"/>
      <c r="U3881" s="673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51"/>
      <c r="C3891" s="651"/>
      <c r="D3891" s="651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51"/>
      <c r="C3913" s="651"/>
      <c r="D3913" s="651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73" t="s">
        <v>44</v>
      </c>
      <c r="R3917" s="673"/>
      <c r="S3917" s="673"/>
      <c r="T3917" s="673"/>
      <c r="U3917" s="673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73"/>
      <c r="R3918" s="673"/>
      <c r="S3918" s="673"/>
      <c r="T3918" s="673"/>
      <c r="U3918" s="673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73" t="s">
        <v>36</v>
      </c>
      <c r="R3934" s="673"/>
      <c r="S3934" s="673"/>
      <c r="T3934" s="673"/>
      <c r="U3934" s="673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73"/>
      <c r="R3935" s="673"/>
      <c r="S3935" s="673"/>
      <c r="T3935" s="673"/>
      <c r="U3935" s="673"/>
    </row>
    <row r="3936" spans="1:24" ht="15" customHeight="1" thickBot="1">
      <c r="A3936" s="236"/>
      <c r="B3936" s="651"/>
      <c r="C3936" s="651"/>
      <c r="D3936" s="651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63" t="s">
        <v>45</v>
      </c>
      <c r="R3937" s="663"/>
      <c r="S3937" s="663"/>
      <c r="T3937" s="663"/>
      <c r="U3937" s="663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50" t="s">
        <v>46</v>
      </c>
      <c r="R3948" s="650"/>
      <c r="S3948" s="650"/>
      <c r="T3948" s="650"/>
      <c r="U3948" s="650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51"/>
      <c r="C3960" s="651"/>
      <c r="D3960" s="651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50" t="s">
        <v>46</v>
      </c>
      <c r="R3963" s="650"/>
      <c r="S3963" s="650"/>
      <c r="T3963" s="650"/>
      <c r="U3963" s="650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50" t="s">
        <v>46</v>
      </c>
      <c r="R3966" s="650"/>
      <c r="S3966" s="650"/>
      <c r="T3966" s="650"/>
      <c r="U3966" s="650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50"/>
      <c r="R3967" s="650"/>
      <c r="S3967" s="650"/>
      <c r="T3967" s="650"/>
      <c r="U3967" s="650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50"/>
      <c r="R3968" s="650"/>
      <c r="S3968" s="650"/>
      <c r="T3968" s="650"/>
      <c r="U3968" s="650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51"/>
      <c r="C3981" s="651"/>
      <c r="D3981" s="651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51"/>
      <c r="C4005" s="651"/>
      <c r="D4005" s="651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51"/>
      <c r="C4028" s="651"/>
      <c r="D4028" s="651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09"/>
      <c r="Z4042" s="709"/>
      <c r="AA4042" s="709"/>
      <c r="AB4042" s="709"/>
      <c r="AC4042" s="709"/>
      <c r="AD4042" s="70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09"/>
      <c r="Z4043" s="709"/>
      <c r="AA4043" s="709"/>
      <c r="AB4043" s="709"/>
      <c r="AC4043" s="709"/>
      <c r="AD4043" s="70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51"/>
      <c r="C4050" s="651"/>
      <c r="D4050" s="651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74" t="s">
        <v>42</v>
      </c>
      <c r="Z4051" s="674"/>
      <c r="AA4051" s="674"/>
      <c r="AB4051" s="674"/>
      <c r="AC4051" s="674"/>
      <c r="AD4051" s="674"/>
      <c r="AE4051" s="674"/>
      <c r="AF4051" s="674"/>
      <c r="AG4051" s="67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75"/>
      <c r="Z4052" s="675"/>
      <c r="AA4052" s="675"/>
      <c r="AB4052" s="675"/>
      <c r="AC4052" s="675"/>
      <c r="AD4052" s="675"/>
      <c r="AE4052" s="675"/>
      <c r="AF4052" s="675"/>
      <c r="AG4052" s="675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75"/>
      <c r="Z4053" s="675"/>
      <c r="AA4053" s="675"/>
      <c r="AB4053" s="675"/>
      <c r="AC4053" s="675"/>
      <c r="AD4053" s="675"/>
      <c r="AE4053" s="675"/>
      <c r="AF4053" s="675"/>
      <c r="AG4053" s="675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75"/>
      <c r="Z4054" s="675"/>
      <c r="AA4054" s="675"/>
      <c r="AB4054" s="675"/>
      <c r="AC4054" s="675"/>
      <c r="AD4054" s="675"/>
      <c r="AE4054" s="675"/>
      <c r="AF4054" s="675"/>
      <c r="AG4054" s="675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75"/>
      <c r="Z4055" s="675"/>
      <c r="AA4055" s="675"/>
      <c r="AB4055" s="675"/>
      <c r="AC4055" s="675"/>
      <c r="AD4055" s="675"/>
      <c r="AE4055" s="675"/>
      <c r="AF4055" s="675"/>
      <c r="AG4055" s="675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51"/>
      <c r="C4074" s="651"/>
      <c r="D4074" s="651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51"/>
      <c r="C4096" s="651"/>
      <c r="D4096" s="651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48" t="s">
        <v>39</v>
      </c>
      <c r="G4114" s="648"/>
      <c r="H4114" s="648"/>
      <c r="I4114" s="648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48"/>
      <c r="G4115" s="648"/>
      <c r="H4115" s="648"/>
      <c r="I4115" s="648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51"/>
      <c r="C4119" s="651"/>
      <c r="D4119" s="651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76" t="s">
        <v>47</v>
      </c>
      <c r="Q4141" s="677"/>
      <c r="R4141" s="677"/>
      <c r="S4141" s="677"/>
      <c r="T4141" s="677"/>
      <c r="U4141" s="677"/>
      <c r="V4141" s="677"/>
      <c r="W4141" s="677"/>
    </row>
    <row r="4142" spans="1:23" ht="15" customHeight="1" thickBot="1">
      <c r="A4142" s="236"/>
      <c r="B4142" s="651"/>
      <c r="C4142" s="651"/>
      <c r="D4142" s="651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66" t="s">
        <v>47</v>
      </c>
      <c r="Q4143" s="667"/>
      <c r="R4143" s="667"/>
      <c r="S4143" s="667"/>
      <c r="T4143" s="667"/>
      <c r="U4143" s="667"/>
      <c r="V4143" s="667"/>
      <c r="W4143" s="667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68"/>
      <c r="Q4144" s="669"/>
      <c r="R4144" s="669"/>
      <c r="S4144" s="669"/>
      <c r="T4144" s="669"/>
      <c r="U4144" s="669"/>
      <c r="V4144" s="669"/>
      <c r="W4144" s="669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68"/>
      <c r="Q4145" s="669"/>
      <c r="R4145" s="669"/>
      <c r="S4145" s="669"/>
      <c r="T4145" s="669"/>
      <c r="U4145" s="669"/>
      <c r="V4145" s="669"/>
      <c r="W4145" s="669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68"/>
      <c r="Q4146" s="669"/>
      <c r="R4146" s="669"/>
      <c r="S4146" s="669"/>
      <c r="T4146" s="669"/>
      <c r="U4146" s="669"/>
      <c r="V4146" s="669"/>
      <c r="W4146" s="669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51"/>
      <c r="C4163" s="651"/>
      <c r="D4163" s="651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51"/>
      <c r="C4185" s="651"/>
      <c r="D4185" s="651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72" t="s">
        <v>48</v>
      </c>
      <c r="G4199" s="672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72"/>
      <c r="G4200" s="672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51"/>
      <c r="C4208" s="651"/>
      <c r="D4208" s="651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63" t="s">
        <v>45</v>
      </c>
      <c r="R4209" s="663"/>
      <c r="S4209" s="663"/>
      <c r="T4209" s="663"/>
      <c r="U4209" s="663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63" t="s">
        <v>45</v>
      </c>
      <c r="R4210" s="663"/>
      <c r="S4210" s="663"/>
      <c r="T4210" s="663"/>
      <c r="U4210" s="663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51"/>
      <c r="C4231" s="651"/>
      <c r="D4231" s="651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63" t="s">
        <v>45</v>
      </c>
      <c r="R4232" s="663"/>
      <c r="S4232" s="663"/>
      <c r="T4232" s="663"/>
      <c r="U4232" s="663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51"/>
      <c r="C4253" s="651"/>
      <c r="D4253" s="651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51"/>
      <c r="C4277" s="651"/>
      <c r="D4277" s="651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48" t="s">
        <v>49</v>
      </c>
      <c r="G4294" s="648"/>
      <c r="H4294" s="648"/>
      <c r="I4294" s="648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51"/>
      <c r="C4299" s="651"/>
      <c r="D4299" s="651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22" t="s">
        <v>51</v>
      </c>
      <c r="Q4305" s="722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51"/>
      <c r="C4322" s="651"/>
      <c r="D4322" s="651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23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4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4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4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4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4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51"/>
      <c r="C4346" s="651"/>
      <c r="D4346" s="651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51"/>
      <c r="C4367" s="651"/>
      <c r="D4367" s="651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48" t="s">
        <v>52</v>
      </c>
      <c r="G4386" s="648"/>
      <c r="H4386" s="648"/>
      <c r="I4386" s="648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48"/>
      <c r="G4387" s="648"/>
      <c r="H4387" s="648"/>
      <c r="I4387" s="648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51"/>
      <c r="C4391" s="651"/>
      <c r="D4391" s="651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51"/>
      <c r="C4413" s="651"/>
      <c r="D4413" s="651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54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54" t="s">
        <v>51</v>
      </c>
      <c r="Q4426" s="654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54"/>
      <c r="Q4427" s="654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54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54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54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51"/>
      <c r="C4434" s="651"/>
      <c r="D4434" s="651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51"/>
      <c r="C4457" s="651"/>
      <c r="D4457" s="651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48" t="s">
        <v>52</v>
      </c>
      <c r="G4460" s="648"/>
      <c r="H4460" s="648"/>
      <c r="I4460" s="648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48"/>
      <c r="G4461" s="648"/>
      <c r="H4461" s="648"/>
      <c r="I4461" s="648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64" t="s">
        <v>51</v>
      </c>
      <c r="Q4479" s="665"/>
      <c r="U4479" s="462">
        <v>0.1</v>
      </c>
    </row>
    <row r="4480" spans="1:23" ht="15" customHeight="1" thickBot="1">
      <c r="A4480" s="236"/>
      <c r="B4480" s="651"/>
      <c r="C4480" s="651"/>
      <c r="D4480" s="651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19" t="s">
        <v>51</v>
      </c>
      <c r="Q4481" s="719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48" t="s">
        <v>52</v>
      </c>
      <c r="G4482" s="648"/>
      <c r="H4482" s="648"/>
      <c r="I4482" s="648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48" t="s">
        <v>52</v>
      </c>
      <c r="G4497" s="648"/>
      <c r="H4497" s="648"/>
      <c r="I4497" s="648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51"/>
      <c r="C4502" s="651"/>
      <c r="D4502" s="651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51"/>
      <c r="C4525" s="651"/>
      <c r="D4525" s="651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51"/>
      <c r="C4549" s="651"/>
      <c r="D4549" s="651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48" t="s">
        <v>52</v>
      </c>
      <c r="G4570" s="648"/>
      <c r="H4570" s="648"/>
      <c r="I4570" s="648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51"/>
      <c r="C4571" s="651"/>
      <c r="D4571" s="651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61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61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50" t="s">
        <v>49</v>
      </c>
      <c r="Q4590" s="650" t="s">
        <v>49</v>
      </c>
      <c r="U4590" s="462">
        <v>0.1</v>
      </c>
      <c r="W4590" s="70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50"/>
      <c r="Q4591" s="650"/>
      <c r="U4591" s="462">
        <v>0.1</v>
      </c>
      <c r="W4591" s="70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51"/>
      <c r="C4594" s="651"/>
      <c r="D4594" s="651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49" t="s">
        <v>49</v>
      </c>
      <c r="Q4595" s="25">
        <f>184.92/1177</f>
        <v>0.15711129991503822</v>
      </c>
      <c r="U4595" s="462">
        <v>0.1</v>
      </c>
      <c r="W4595" s="72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50"/>
      <c r="Q4596" s="25">
        <f>185.5/1183</f>
        <v>0.15680473372781065</v>
      </c>
      <c r="U4596" s="462">
        <v>0.1</v>
      </c>
      <c r="W4596" s="70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50"/>
      <c r="Q4597" s="25">
        <f>183.64/1168</f>
        <v>0.15722602739726027</v>
      </c>
      <c r="U4597" s="462">
        <v>0.1</v>
      </c>
      <c r="W4597" s="70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50"/>
      <c r="Q4598" s="25">
        <f>183.6/1167</f>
        <v>0.15732647814910025</v>
      </c>
      <c r="U4598" s="462">
        <v>0.1</v>
      </c>
      <c r="W4598" s="70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50"/>
      <c r="Q4599" s="25">
        <f>182.52/1157</f>
        <v>0.15775280898876406</v>
      </c>
      <c r="U4599" s="462">
        <v>0.1</v>
      </c>
      <c r="W4599" s="70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50"/>
      <c r="Q4600" s="25">
        <f>182.82/1161.5</f>
        <v>0.15739991390443392</v>
      </c>
      <c r="U4600" s="462">
        <v>0.1</v>
      </c>
      <c r="W4600" s="70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51"/>
      <c r="C4617" s="651"/>
      <c r="D4617" s="651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51"/>
      <c r="C4639" s="651"/>
      <c r="D4639" s="651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53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53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53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48" t="s">
        <v>52</v>
      </c>
      <c r="G4658" s="648"/>
      <c r="H4658" s="648"/>
      <c r="I4658" s="648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51"/>
      <c r="C4662" s="651"/>
      <c r="D4662" s="651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51"/>
      <c r="C4683" s="651"/>
      <c r="D4683" s="651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50" t="s">
        <v>49</v>
      </c>
      <c r="Q4688" s="25">
        <f>181.83/1202.7</f>
        <v>0.15118483412322276</v>
      </c>
      <c r="U4688" s="458">
        <v>0.1</v>
      </c>
      <c r="W4688" s="721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50"/>
      <c r="Q4689" s="650" t="s">
        <v>49</v>
      </c>
      <c r="U4689" s="458">
        <v>0.1</v>
      </c>
      <c r="W4689" s="721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50"/>
      <c r="Q4690" s="650"/>
      <c r="U4690" s="458">
        <v>0.1</v>
      </c>
      <c r="W4690" s="721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50"/>
      <c r="Q4691" s="650"/>
      <c r="U4691" s="458">
        <v>0.1</v>
      </c>
      <c r="W4691" s="721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50"/>
      <c r="Q4692" s="25">
        <f>183.28/1198.36</f>
        <v>0.15294235455122002</v>
      </c>
      <c r="U4692" s="458">
        <v>0.1</v>
      </c>
      <c r="W4692" s="721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50"/>
      <c r="Q4693" s="25">
        <f>182.78/1197</f>
        <v>0.15269841269841269</v>
      </c>
      <c r="U4693" s="458">
        <v>0.1</v>
      </c>
      <c r="W4693" s="721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51"/>
      <c r="C4705" s="651"/>
      <c r="D4705" s="651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48"/>
      <c r="C4724" s="648"/>
      <c r="D4724" s="648"/>
      <c r="E4724" s="648"/>
      <c r="F4724" s="648"/>
      <c r="G4724" s="648"/>
      <c r="H4724" s="648"/>
      <c r="I4724" s="648"/>
      <c r="J4724" s="648"/>
      <c r="K4724" s="648"/>
      <c r="L4724" s="648"/>
      <c r="M4724" s="648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48"/>
      <c r="C4725" s="648"/>
      <c r="D4725" s="648"/>
      <c r="E4725" s="648"/>
      <c r="F4725" s="648"/>
      <c r="G4725" s="648"/>
      <c r="H4725" s="648"/>
      <c r="I4725" s="648"/>
      <c r="J4725" s="648"/>
      <c r="K4725" s="648"/>
      <c r="L4725" s="648"/>
      <c r="M4725" s="648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51"/>
      <c r="C4729" s="651"/>
      <c r="D4729" s="651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51"/>
      <c r="C4751" s="651"/>
      <c r="D4751" s="651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47"/>
      <c r="C4752" s="647"/>
      <c r="D4752" s="647"/>
      <c r="E4752" s="647"/>
      <c r="F4752" s="647"/>
      <c r="G4752" s="647"/>
      <c r="H4752" s="647"/>
      <c r="I4752" s="647"/>
      <c r="J4752" s="647"/>
      <c r="K4752" s="647"/>
      <c r="L4752" s="647"/>
      <c r="M4752" s="647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48"/>
      <c r="C4772" s="648"/>
      <c r="D4772" s="648"/>
      <c r="E4772" s="648"/>
      <c r="F4772" s="648"/>
      <c r="G4772" s="648"/>
      <c r="H4772" s="648"/>
      <c r="I4772" s="648"/>
      <c r="J4772" s="648"/>
      <c r="K4772" s="648"/>
      <c r="L4772" s="648"/>
      <c r="M4772" s="648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51"/>
      <c r="C4774" s="651"/>
      <c r="D4774" s="651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61" t="s">
        <v>56</v>
      </c>
      <c r="Q4781" s="25">
        <f>175.94/1156.5</f>
        <v>0.15213143104193688</v>
      </c>
      <c r="U4781" s="458">
        <v>0.1</v>
      </c>
      <c r="W4781" s="707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61"/>
      <c r="Q4782" s="25">
        <f>175.94/1155.8</f>
        <v>0.15222356809136528</v>
      </c>
      <c r="U4782" s="458">
        <v>0.1</v>
      </c>
      <c r="W4782" s="707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51"/>
      <c r="C4797" s="651"/>
      <c r="D4797" s="651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51"/>
      <c r="C4819" s="651"/>
      <c r="D4819" s="651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48"/>
      <c r="C4840" s="648"/>
      <c r="D4840" s="648"/>
      <c r="E4840" s="648"/>
      <c r="F4840" s="648"/>
      <c r="G4840" s="648"/>
      <c r="H4840" s="648"/>
      <c r="I4840" s="648"/>
      <c r="J4840" s="648"/>
      <c r="K4840" s="648"/>
      <c r="L4840" s="648"/>
      <c r="M4840" s="648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51"/>
      <c r="C4843" s="651"/>
      <c r="D4843" s="651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55" t="s">
        <v>51</v>
      </c>
      <c r="U4852" s="458">
        <v>0.1</v>
      </c>
      <c r="W4852" s="707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55"/>
      <c r="U4853" s="458">
        <v>0.1</v>
      </c>
      <c r="W4853" s="707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54" t="s">
        <v>51</v>
      </c>
      <c r="Q4854" s="655"/>
      <c r="U4854" s="458">
        <v>0.1</v>
      </c>
      <c r="W4854" s="707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54"/>
      <c r="Q4855" s="25">
        <f>166.02/1112.3</f>
        <v>0.14925829362582038</v>
      </c>
      <c r="U4855" s="458">
        <v>0.1</v>
      </c>
      <c r="W4855" s="707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51"/>
      <c r="C4866" s="651"/>
      <c r="D4866" s="651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18" t="s">
        <v>51</v>
      </c>
      <c r="Q4867" s="376" t="s">
        <v>51</v>
      </c>
      <c r="U4867" s="458">
        <v>0.1</v>
      </c>
      <c r="W4867" s="720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54"/>
      <c r="Q4868" s="25">
        <f>165.28/1105.1</f>
        <v>0.14956112568998281</v>
      </c>
      <c r="U4868" s="458">
        <v>0.1</v>
      </c>
      <c r="W4868" s="707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54"/>
      <c r="Q4869" s="25">
        <f>165.28/1105.1</f>
        <v>0.14956112568998281</v>
      </c>
      <c r="U4869" s="458">
        <v>0.1</v>
      </c>
      <c r="W4869" s="707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54"/>
      <c r="Q4870" s="25">
        <f>165.28/1105.1</f>
        <v>0.14956112568998281</v>
      </c>
      <c r="U4870" s="458">
        <v>0.1</v>
      </c>
      <c r="W4870" s="707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54"/>
      <c r="Q4871" s="25">
        <f>165.94/1111.3</f>
        <v>0.14932061549536579</v>
      </c>
      <c r="U4871" s="458">
        <v>0.1</v>
      </c>
      <c r="W4871" s="707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51"/>
      <c r="C4888" s="651"/>
      <c r="D4888" s="651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51"/>
      <c r="C4911" s="651"/>
      <c r="D4911" s="651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48"/>
      <c r="C4929" s="648"/>
      <c r="D4929" s="648"/>
      <c r="E4929" s="648"/>
      <c r="F4929" s="648"/>
      <c r="G4929" s="648"/>
      <c r="H4929" s="648"/>
      <c r="I4929" s="648"/>
      <c r="J4929" s="648"/>
      <c r="K4929" s="648"/>
      <c r="L4929" s="648"/>
      <c r="M4929" s="648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48"/>
      <c r="C4930" s="648"/>
      <c r="D4930" s="648"/>
      <c r="E4930" s="648"/>
      <c r="F4930" s="648"/>
      <c r="G4930" s="648"/>
      <c r="H4930" s="648"/>
      <c r="I4930" s="648"/>
      <c r="J4930" s="648"/>
      <c r="K4930" s="648"/>
      <c r="L4930" s="648"/>
      <c r="M4930" s="648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51"/>
      <c r="C4934" s="651"/>
      <c r="D4934" s="651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54" t="s">
        <v>51</v>
      </c>
      <c r="Q4953" s="654" t="s">
        <v>51</v>
      </c>
      <c r="W4953" s="714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54"/>
      <c r="Q4954" s="654"/>
      <c r="W4954" s="714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54"/>
      <c r="Q4955" s="654"/>
      <c r="W4955" s="714"/>
      <c r="X4955" s="536"/>
    </row>
    <row r="4956" spans="1:24" ht="15" customHeight="1" thickBot="1">
      <c r="A4956" s="236"/>
      <c r="B4956" s="651"/>
      <c r="C4956" s="651"/>
      <c r="D4956" s="651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12" t="s">
        <v>51</v>
      </c>
      <c r="Q4957" s="25">
        <f>169.01/1155.5</f>
        <v>0.14626568585028127</v>
      </c>
      <c r="W4957" s="710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13"/>
      <c r="Q4958" s="25">
        <f>168.97/1155.2</f>
        <v>0.14626904432132964</v>
      </c>
      <c r="W4958" s="711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51"/>
      <c r="C4977" s="651"/>
      <c r="D4977" s="651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51"/>
      <c r="C5001" s="651"/>
      <c r="D5001" s="651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17" t="s">
        <v>57</v>
      </c>
      <c r="Q5002" s="25">
        <f>162.01/1113.8</f>
        <v>0.1454569940743401</v>
      </c>
      <c r="W5002" s="715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53"/>
      <c r="Q5003" s="25">
        <f>162.67/1118.9</f>
        <v>0.14538385914737686</v>
      </c>
      <c r="W5003" s="716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48"/>
      <c r="C5011" s="648"/>
      <c r="D5011" s="648"/>
      <c r="E5011" s="648"/>
      <c r="F5011" s="648"/>
      <c r="G5011" s="648"/>
      <c r="H5011" s="648"/>
      <c r="I5011" s="648"/>
      <c r="J5011" s="648"/>
      <c r="K5011" s="648"/>
      <c r="L5011" s="648"/>
      <c r="M5011" s="648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48"/>
      <c r="C5012" s="648"/>
      <c r="D5012" s="648"/>
      <c r="E5012" s="648"/>
      <c r="F5012" s="648"/>
      <c r="G5012" s="648"/>
      <c r="H5012" s="648"/>
      <c r="I5012" s="648"/>
      <c r="J5012" s="648"/>
      <c r="K5012" s="648"/>
      <c r="L5012" s="648"/>
      <c r="M5012" s="648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51"/>
      <c r="C5022" s="651"/>
      <c r="D5022" s="651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47"/>
      <c r="C5023" s="647"/>
      <c r="D5023" s="647"/>
      <c r="E5023" s="647"/>
      <c r="F5023" s="647"/>
      <c r="G5023" s="647"/>
      <c r="H5023" s="647"/>
      <c r="I5023" s="647"/>
      <c r="J5023" s="647"/>
      <c r="K5023" s="647"/>
      <c r="L5023" s="647"/>
      <c r="M5023" s="647"/>
      <c r="P5023" s="451" t="s">
        <v>57</v>
      </c>
      <c r="Q5023" s="649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50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50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50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48"/>
      <c r="C5043" s="648"/>
      <c r="D5043" s="648"/>
      <c r="E5043" s="648"/>
      <c r="F5043" s="648"/>
      <c r="G5043" s="648"/>
      <c r="H5043" s="648"/>
      <c r="I5043" s="648"/>
      <c r="J5043" s="648"/>
      <c r="K5043" s="648"/>
      <c r="L5043" s="648"/>
      <c r="M5043" s="648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51"/>
      <c r="C5046" s="651"/>
      <c r="D5046" s="651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51"/>
      <c r="C5069" s="651"/>
      <c r="D5069" s="651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51"/>
      <c r="C5091" s="651"/>
      <c r="D5091" s="651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48"/>
      <c r="C5111" s="648"/>
      <c r="D5111" s="648"/>
      <c r="E5111" s="648"/>
      <c r="F5111" s="648"/>
      <c r="G5111" s="648"/>
      <c r="H5111" s="648"/>
      <c r="I5111" s="648"/>
      <c r="J5111" s="648"/>
      <c r="K5111" s="648"/>
      <c r="L5111" s="648"/>
      <c r="M5111" s="648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51"/>
      <c r="C5115" s="651"/>
      <c r="D5115" s="651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51"/>
      <c r="C5137" s="651"/>
      <c r="D5137" s="651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51"/>
      <c r="C5160" s="651"/>
      <c r="D5160" s="651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51"/>
      <c r="C5183" s="651"/>
      <c r="D5183" s="651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48"/>
      <c r="C5200" s="648"/>
      <c r="D5200" s="648"/>
      <c r="E5200" s="648"/>
      <c r="F5200" s="648"/>
      <c r="G5200" s="648"/>
      <c r="H5200" s="648"/>
      <c r="I5200" s="648"/>
      <c r="J5200" s="648"/>
      <c r="K5200" s="648"/>
      <c r="L5200" s="648"/>
      <c r="M5200" s="648"/>
      <c r="P5200" s="278"/>
      <c r="X5200" s="536"/>
    </row>
    <row r="5201" spans="1:24" ht="15" customHeight="1">
      <c r="A5201" s="3">
        <v>43095</v>
      </c>
      <c r="B5201" s="648"/>
      <c r="C5201" s="648"/>
      <c r="D5201" s="648"/>
      <c r="E5201" s="648"/>
      <c r="F5201" s="648"/>
      <c r="G5201" s="648"/>
      <c r="H5201" s="648"/>
      <c r="I5201" s="648"/>
      <c r="J5201" s="648"/>
      <c r="K5201" s="648"/>
      <c r="L5201" s="648"/>
      <c r="M5201" s="648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51"/>
      <c r="C5205" s="651"/>
      <c r="D5205" s="651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51"/>
      <c r="C5228" s="651"/>
      <c r="D5228" s="651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26" t="s">
        <v>51</v>
      </c>
      <c r="Q5239" s="726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26"/>
      <c r="Q5240" s="726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26"/>
      <c r="Q5241" s="726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26"/>
      <c r="Q5242" s="726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26"/>
      <c r="Q5243" s="726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51"/>
      <c r="C5249" s="651"/>
      <c r="D5249" s="651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48"/>
      <c r="C5271" s="648"/>
      <c r="D5271" s="648"/>
      <c r="E5271" s="648"/>
      <c r="F5271" s="648"/>
      <c r="G5271" s="648"/>
      <c r="H5271" s="648"/>
      <c r="I5271" s="648"/>
      <c r="J5271" s="648"/>
      <c r="K5271" s="648"/>
      <c r="L5271" s="648"/>
      <c r="M5271" s="648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51"/>
      <c r="C5272" s="651"/>
      <c r="D5272" s="651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48"/>
      <c r="C5273" s="648"/>
      <c r="D5273" s="648"/>
      <c r="E5273" s="648"/>
      <c r="F5273" s="648"/>
      <c r="G5273" s="648"/>
      <c r="H5273" s="648"/>
      <c r="I5273" s="648"/>
      <c r="J5273" s="648"/>
      <c r="K5273" s="648"/>
      <c r="L5273" s="648"/>
      <c r="M5273" s="648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53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53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51"/>
      <c r="C5294" s="651"/>
      <c r="D5294" s="651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48"/>
      <c r="C5299" s="648"/>
      <c r="D5299" s="648"/>
      <c r="E5299" s="648"/>
      <c r="F5299" s="648"/>
      <c r="G5299" s="648"/>
      <c r="H5299" s="648"/>
      <c r="I5299" s="648"/>
      <c r="J5299" s="648"/>
      <c r="K5299" s="648"/>
      <c r="L5299" s="648"/>
      <c r="M5299" s="648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48"/>
      <c r="C5314" s="648"/>
      <c r="D5314" s="648"/>
      <c r="E5314" s="648"/>
      <c r="F5314" s="648"/>
      <c r="G5314" s="648"/>
      <c r="H5314" s="648"/>
      <c r="I5314" s="648"/>
      <c r="J5314" s="648"/>
      <c r="K5314" s="648"/>
      <c r="L5314" s="648"/>
      <c r="M5314" s="648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51"/>
      <c r="C5318" s="651"/>
      <c r="D5318" s="651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51"/>
      <c r="C5340" s="651"/>
      <c r="D5340" s="651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48"/>
      <c r="C5382" s="648"/>
      <c r="D5382" s="648"/>
      <c r="E5382" s="648"/>
      <c r="F5382" s="648"/>
      <c r="G5382" s="648"/>
      <c r="H5382" s="648"/>
      <c r="I5382" s="648"/>
      <c r="J5382" s="648"/>
      <c r="K5382" s="648"/>
      <c r="L5382" s="648"/>
      <c r="M5382" s="648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48"/>
      <c r="C5472" s="648"/>
      <c r="D5472" s="648"/>
      <c r="E5472" s="648"/>
      <c r="F5472" s="648"/>
      <c r="G5472" s="648"/>
      <c r="H5472" s="648"/>
      <c r="I5472" s="648"/>
      <c r="J5472" s="648"/>
      <c r="K5472" s="648"/>
      <c r="L5472" s="648"/>
      <c r="M5472" s="648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48"/>
      <c r="C5473" s="648"/>
      <c r="D5473" s="648"/>
      <c r="E5473" s="648"/>
      <c r="F5473" s="648"/>
      <c r="G5473" s="648"/>
      <c r="H5473" s="648"/>
      <c r="I5473" s="648"/>
      <c r="J5473" s="648"/>
      <c r="K5473" s="648"/>
      <c r="L5473" s="648"/>
      <c r="M5473" s="648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48"/>
      <c r="C5558" s="648"/>
      <c r="D5558" s="648"/>
      <c r="E5558" s="648"/>
      <c r="F5558" s="648"/>
      <c r="G5558" s="648"/>
      <c r="H5558" s="648"/>
      <c r="I5558" s="648"/>
      <c r="J5558" s="648"/>
      <c r="K5558" s="648"/>
      <c r="L5558" s="648"/>
      <c r="M5558" s="648"/>
      <c r="P5558" s="278"/>
      <c r="X5558" s="536"/>
    </row>
    <row r="5559" spans="1:24" ht="15" customHeight="1">
      <c r="A5559" s="3">
        <v>43577</v>
      </c>
      <c r="B5559" s="648"/>
      <c r="C5559" s="648"/>
      <c r="D5559" s="648"/>
      <c r="E5559" s="648"/>
      <c r="F5559" s="648"/>
      <c r="G5559" s="648"/>
      <c r="H5559" s="648"/>
      <c r="I5559" s="648"/>
      <c r="J5559" s="648"/>
      <c r="K5559" s="648"/>
      <c r="L5559" s="648"/>
      <c r="M5559" s="648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48"/>
      <c r="C5570" s="648"/>
      <c r="D5570" s="648"/>
      <c r="E5570" s="648"/>
      <c r="F5570" s="648"/>
      <c r="G5570" s="648"/>
      <c r="H5570" s="648"/>
      <c r="I5570" s="648"/>
      <c r="J5570" s="648"/>
      <c r="K5570" s="648"/>
      <c r="L5570" s="648"/>
      <c r="M5570" s="648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48"/>
      <c r="C5585" s="648"/>
      <c r="D5585" s="648"/>
      <c r="E5585" s="648"/>
      <c r="F5585" s="648"/>
      <c r="G5585" s="648"/>
      <c r="H5585" s="648"/>
      <c r="I5585" s="648"/>
      <c r="J5585" s="648"/>
      <c r="K5585" s="648"/>
      <c r="L5585" s="648"/>
      <c r="M5585" s="648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48"/>
      <c r="C5653" s="648"/>
      <c r="D5653" s="648"/>
      <c r="E5653" s="648"/>
      <c r="F5653" s="648"/>
      <c r="G5653" s="648"/>
      <c r="H5653" s="648"/>
      <c r="I5653" s="648"/>
      <c r="J5653" s="648"/>
      <c r="K5653" s="648"/>
      <c r="L5653" s="648"/>
      <c r="M5653" s="648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75" t="s">
        <v>61</v>
      </c>
      <c r="C5744" s="648"/>
      <c r="D5744" s="648"/>
      <c r="E5744" s="648"/>
      <c r="F5744" s="648"/>
      <c r="G5744" s="648"/>
      <c r="H5744" s="648"/>
      <c r="I5744" s="648"/>
      <c r="J5744" s="648"/>
      <c r="K5744" s="648"/>
      <c r="L5744" s="648"/>
      <c r="M5744" s="648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48"/>
      <c r="C5745" s="648"/>
      <c r="D5745" s="648"/>
      <c r="E5745" s="648"/>
      <c r="F5745" s="648"/>
      <c r="G5745" s="648"/>
      <c r="H5745" s="648"/>
      <c r="I5745" s="648"/>
      <c r="J5745" s="648"/>
      <c r="K5745" s="648"/>
      <c r="L5745" s="648"/>
      <c r="M5745" s="648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48" t="s">
        <v>62</v>
      </c>
      <c r="C5824" s="648"/>
      <c r="D5824" s="648"/>
      <c r="E5824" s="648"/>
      <c r="F5824" s="648"/>
      <c r="G5824" s="648"/>
      <c r="H5824" s="648"/>
      <c r="I5824" s="648"/>
      <c r="J5824" s="648"/>
      <c r="K5824" s="648"/>
      <c r="L5824" s="648"/>
      <c r="M5824" s="648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48"/>
      <c r="C5825" s="648"/>
      <c r="D5825" s="648"/>
      <c r="E5825" s="648"/>
      <c r="F5825" s="648"/>
      <c r="G5825" s="648"/>
      <c r="H5825" s="648"/>
      <c r="I5825" s="648"/>
      <c r="J5825" s="648"/>
      <c r="K5825" s="648"/>
      <c r="L5825" s="648"/>
      <c r="M5825" s="648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32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33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33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48" t="s">
        <v>62</v>
      </c>
      <c r="C5845" s="648"/>
      <c r="D5845" s="648"/>
      <c r="E5845" s="648"/>
      <c r="F5845" s="648"/>
      <c r="G5845" s="648"/>
      <c r="H5845" s="648"/>
      <c r="I5845" s="648"/>
      <c r="J5845" s="648"/>
      <c r="K5845" s="648"/>
      <c r="L5845" s="648"/>
      <c r="M5845" s="648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48" t="s">
        <v>62</v>
      </c>
      <c r="C5856" s="648"/>
      <c r="D5856" s="648"/>
      <c r="E5856" s="648"/>
      <c r="F5856" s="648"/>
      <c r="G5856" s="648"/>
      <c r="H5856" s="648"/>
      <c r="I5856" s="648"/>
      <c r="J5856" s="648"/>
      <c r="K5856" s="648"/>
      <c r="L5856" s="648"/>
      <c r="M5856" s="648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48" t="s">
        <v>62</v>
      </c>
      <c r="C5929" s="648"/>
      <c r="D5929" s="648"/>
      <c r="E5929" s="648"/>
      <c r="F5929" s="648"/>
      <c r="G5929" s="648"/>
      <c r="H5929" s="648"/>
      <c r="I5929" s="648"/>
      <c r="J5929" s="648"/>
      <c r="K5929" s="648"/>
      <c r="L5929" s="648"/>
      <c r="M5929" s="648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50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50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28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46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46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46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46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46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48" t="s">
        <v>62</v>
      </c>
      <c r="C6017" s="648"/>
      <c r="D6017" s="648"/>
      <c r="E6017" s="648"/>
      <c r="F6017" s="648"/>
      <c r="G6017" s="648"/>
      <c r="H6017" s="648"/>
      <c r="I6017" s="648"/>
      <c r="J6017" s="648"/>
      <c r="K6017" s="648"/>
      <c r="L6017" s="648"/>
      <c r="M6017" s="648"/>
      <c r="X6017" s="536"/>
    </row>
    <row r="6018" spans="1:24" ht="15" customHeight="1">
      <c r="A6018" s="3">
        <v>44193</v>
      </c>
      <c r="B6018" s="648"/>
      <c r="C6018" s="648"/>
      <c r="D6018" s="648"/>
      <c r="E6018" s="648"/>
      <c r="F6018" s="648"/>
      <c r="G6018" s="648"/>
      <c r="H6018" s="648"/>
      <c r="I6018" s="648"/>
      <c r="J6018" s="648"/>
      <c r="K6018" s="648"/>
      <c r="L6018" s="648"/>
      <c r="M6018" s="648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50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27"/>
      <c r="Q6052" s="650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27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27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27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27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48" t="s">
        <v>62</v>
      </c>
      <c r="C6090" s="648"/>
      <c r="D6090" s="648"/>
      <c r="E6090" s="648"/>
      <c r="F6090" s="648"/>
      <c r="G6090" s="648"/>
      <c r="H6090" s="648"/>
      <c r="I6090" s="648"/>
      <c r="J6090" s="648"/>
      <c r="K6090" s="648"/>
      <c r="L6090" s="648"/>
      <c r="M6090" s="648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48"/>
      <c r="C6091" s="648"/>
      <c r="D6091" s="648"/>
      <c r="E6091" s="648"/>
      <c r="F6091" s="648"/>
      <c r="G6091" s="648"/>
      <c r="H6091" s="648"/>
      <c r="I6091" s="648"/>
      <c r="J6091" s="648"/>
      <c r="K6091" s="648"/>
      <c r="L6091" s="648"/>
      <c r="M6091" s="648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47" t="s">
        <v>63</v>
      </c>
      <c r="C6112" s="647"/>
      <c r="D6112" s="647"/>
      <c r="E6112" s="647"/>
      <c r="F6112" s="647"/>
      <c r="G6112" s="647"/>
      <c r="H6112" s="647"/>
      <c r="I6112" s="647"/>
      <c r="J6112" s="647"/>
      <c r="K6112" s="647"/>
      <c r="L6112" s="647"/>
      <c r="M6112" s="647"/>
      <c r="N6112" s="647"/>
      <c r="O6112" s="647"/>
      <c r="P6112" s="647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25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25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48" t="s">
        <v>62</v>
      </c>
      <c r="C6132" s="648"/>
      <c r="D6132" s="648"/>
      <c r="E6132" s="648"/>
      <c r="F6132" s="648"/>
      <c r="G6132" s="648"/>
      <c r="H6132" s="648"/>
      <c r="I6132" s="648"/>
      <c r="J6132" s="648"/>
      <c r="K6132" s="648"/>
      <c r="L6132" s="648"/>
      <c r="M6132" s="648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48" t="s">
        <v>62</v>
      </c>
      <c r="C6200" s="731"/>
      <c r="D6200" s="731"/>
      <c r="E6200" s="731"/>
      <c r="F6200" s="731"/>
      <c r="G6200" s="731"/>
      <c r="H6200" s="731"/>
      <c r="I6200" s="731"/>
      <c r="J6200" s="731"/>
      <c r="K6200" s="731"/>
      <c r="L6200" s="731"/>
      <c r="M6200" s="73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48" t="s">
        <v>62</v>
      </c>
      <c r="C6289" s="729"/>
      <c r="D6289" s="729"/>
      <c r="E6289" s="729"/>
      <c r="F6289" s="729"/>
      <c r="G6289" s="729"/>
      <c r="H6289" s="729"/>
      <c r="I6289" s="729"/>
      <c r="J6289" s="729"/>
      <c r="K6289" s="729"/>
      <c r="L6289" s="729"/>
      <c r="M6289" s="729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29"/>
      <c r="C6290" s="729"/>
      <c r="D6290" s="729"/>
      <c r="E6290" s="729"/>
      <c r="F6290" s="729"/>
      <c r="G6290" s="729"/>
      <c r="H6290" s="729"/>
      <c r="I6290" s="729"/>
      <c r="J6290" s="729"/>
      <c r="K6290" s="729"/>
      <c r="L6290" s="729"/>
      <c r="M6290" s="729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47" t="s">
        <v>62</v>
      </c>
      <c r="C6295" s="730"/>
      <c r="D6295" s="730"/>
      <c r="E6295" s="730"/>
      <c r="F6295" s="730"/>
      <c r="G6295" s="730"/>
      <c r="H6295" s="730"/>
      <c r="I6295" s="730"/>
      <c r="J6295" s="730"/>
      <c r="K6295" s="730"/>
      <c r="L6295" s="730"/>
      <c r="M6295" s="730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48" t="s">
        <v>62</v>
      </c>
      <c r="C6372" s="729"/>
      <c r="D6372" s="729"/>
      <c r="E6372" s="729"/>
      <c r="F6372" s="729"/>
      <c r="G6372" s="729"/>
      <c r="H6372" s="729"/>
      <c r="I6372" s="729"/>
      <c r="J6372" s="729"/>
      <c r="K6372" s="729"/>
      <c r="L6372" s="729"/>
      <c r="M6372" s="729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29"/>
      <c r="C6373" s="729"/>
      <c r="D6373" s="729"/>
      <c r="E6373" s="729"/>
      <c r="F6373" s="729"/>
      <c r="G6373" s="729"/>
      <c r="H6373" s="729"/>
      <c r="I6373" s="729"/>
      <c r="J6373" s="729"/>
      <c r="K6373" s="729"/>
      <c r="L6373" s="729"/>
      <c r="M6373" s="729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47" t="s">
        <v>62</v>
      </c>
      <c r="C6384" s="647"/>
      <c r="D6384" s="647"/>
      <c r="E6384" s="647"/>
      <c r="F6384" s="647"/>
      <c r="G6384" s="647"/>
      <c r="H6384" s="647"/>
      <c r="I6384" s="647"/>
      <c r="J6384" s="647"/>
      <c r="K6384" s="647"/>
      <c r="L6384" s="647"/>
      <c r="M6384" s="647"/>
      <c r="P6384" s="728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46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46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48" t="s">
        <v>62</v>
      </c>
      <c r="C6408" s="648"/>
      <c r="D6408" s="648"/>
      <c r="E6408" s="648"/>
      <c r="F6408" s="648"/>
      <c r="G6408" s="648"/>
      <c r="H6408" s="648"/>
      <c r="I6408" s="648"/>
      <c r="J6408" s="648"/>
      <c r="K6408" s="648"/>
      <c r="L6408" s="648"/>
      <c r="M6408" s="648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48"/>
      <c r="C6409" s="648"/>
      <c r="D6409" s="648"/>
      <c r="E6409" s="648"/>
      <c r="F6409" s="648"/>
      <c r="G6409" s="648"/>
      <c r="H6409" s="648"/>
      <c r="I6409" s="648"/>
      <c r="J6409" s="648"/>
      <c r="K6409" s="648"/>
      <c r="L6409" s="648"/>
      <c r="M6409" s="648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48" t="s">
        <v>62</v>
      </c>
      <c r="C6472" s="648"/>
      <c r="D6472" s="648"/>
      <c r="E6472" s="648"/>
      <c r="F6472" s="648"/>
      <c r="G6472" s="648"/>
      <c r="H6472" s="648"/>
      <c r="I6472" s="648"/>
      <c r="J6472" s="648"/>
      <c r="K6472" s="648"/>
      <c r="L6472" s="648"/>
      <c r="M6472" s="648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28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46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46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46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46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48" t="s">
        <v>62</v>
      </c>
      <c r="C6561" s="648"/>
      <c r="D6561" s="648"/>
      <c r="E6561" s="648"/>
      <c r="F6561" s="648"/>
      <c r="G6561" s="648"/>
      <c r="H6561" s="648"/>
      <c r="I6561" s="648"/>
      <c r="J6561" s="648"/>
      <c r="K6561" s="648"/>
      <c r="L6561" s="648"/>
      <c r="M6561" s="648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48"/>
      <c r="C6562" s="648"/>
      <c r="D6562" s="648"/>
      <c r="E6562" s="648"/>
      <c r="F6562" s="648"/>
      <c r="G6562" s="648"/>
      <c r="H6562" s="648"/>
      <c r="I6562" s="648"/>
      <c r="J6562" s="648"/>
      <c r="K6562" s="648"/>
      <c r="L6562" s="648"/>
      <c r="M6562" s="648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47" t="s">
        <v>62</v>
      </c>
      <c r="C6567" s="647"/>
      <c r="D6567" s="647"/>
      <c r="E6567" s="647"/>
      <c r="F6567" s="647"/>
      <c r="G6567" s="647"/>
      <c r="H6567" s="647"/>
      <c r="I6567" s="647"/>
      <c r="J6567" s="647"/>
      <c r="K6567" s="647"/>
      <c r="L6567" s="647"/>
      <c r="M6567" s="647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46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46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46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46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46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6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06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6" si="1843">(P6604*Q6604)*(1+U6604)</f>
        <v>2212.7859237536659</v>
      </c>
      <c r="X6604" s="533">
        <f t="shared" ref="X6604:X6606" si="1844">P6604/K6604</f>
        <v>7.050092764378479</v>
      </c>
    </row>
    <row r="6605" spans="1:24" ht="15" customHeight="1">
      <c r="A6605" s="64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4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N6606" s="538">
        <f>AVERAGE($K$6590:K6606)</f>
        <v>2101.294117647059</v>
      </c>
      <c r="O6606" s="473">
        <f>AVERAGE($K$6567:K6606)</f>
        <v>2160.3552631578946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J6607" s="642"/>
      <c r="M6607" s="137"/>
    </row>
    <row r="6608" spans="1:24" ht="15" customHeight="1">
      <c r="J6608" s="642"/>
      <c r="K6608" s="645"/>
      <c r="M6608" s="137"/>
    </row>
    <row r="6609" spans="10:13" ht="15" customHeight="1">
      <c r="J6609" s="5"/>
      <c r="L6609" s="22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69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41" t="s">
        <v>64</v>
      </c>
      <c r="B1" s="741"/>
      <c r="C1" s="741"/>
      <c r="D1" s="741"/>
      <c r="E1" s="741"/>
      <c r="F1" s="741"/>
      <c r="G1" s="741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42" t="s">
        <v>73</v>
      </c>
      <c r="C68" s="742"/>
      <c r="D68" s="742"/>
    </row>
    <row r="69" spans="1:4" ht="15" customHeight="1">
      <c r="A69" s="409">
        <v>39181</v>
      </c>
      <c r="B69" s="742"/>
      <c r="C69" s="742"/>
      <c r="D69" s="742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43" t="s">
        <v>26</v>
      </c>
      <c r="B103" s="743"/>
      <c r="C103" s="743"/>
      <c r="D103" s="743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36" t="s">
        <v>74</v>
      </c>
      <c r="C313" s="736"/>
      <c r="D313" s="736"/>
      <c r="E313" s="736"/>
      <c r="F313" s="736"/>
      <c r="G313" s="736"/>
      <c r="H313" s="427"/>
      <c r="I313" s="427"/>
      <c r="J313" s="427"/>
      <c r="K313" s="427"/>
    </row>
    <row r="314" spans="1:11" ht="15" customHeight="1">
      <c r="A314" s="424">
        <v>39531</v>
      </c>
      <c r="B314" s="736"/>
      <c r="C314" s="736"/>
      <c r="D314" s="736"/>
      <c r="E314" s="736"/>
      <c r="F314" s="736"/>
      <c r="G314" s="736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36" t="s">
        <v>75</v>
      </c>
      <c r="C344" s="736"/>
      <c r="D344" s="736"/>
      <c r="E344" s="736"/>
      <c r="F344" s="736"/>
      <c r="G344" s="736"/>
      <c r="H344" s="736"/>
      <c r="I344" s="736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36" t="s">
        <v>76</v>
      </c>
      <c r="C359" s="736"/>
      <c r="D359" s="736"/>
      <c r="E359" s="736"/>
      <c r="F359" s="736"/>
      <c r="G359" s="736"/>
      <c r="H359" s="736"/>
      <c r="I359" s="736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36" t="s">
        <v>77</v>
      </c>
      <c r="C424" s="736"/>
      <c r="D424" s="736"/>
      <c r="E424" s="736"/>
      <c r="F424" s="736"/>
      <c r="G424" s="736"/>
      <c r="H424" s="736"/>
      <c r="I424" s="736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36" t="s">
        <v>78</v>
      </c>
      <c r="C511" s="736"/>
      <c r="D511" s="736"/>
      <c r="E511" s="736"/>
      <c r="F511" s="736"/>
      <c r="G511" s="736"/>
      <c r="H511" s="736"/>
      <c r="I511" s="736"/>
      <c r="J511" s="736"/>
      <c r="K511" s="736"/>
    </row>
    <row r="512" spans="1:11" ht="15" customHeight="1">
      <c r="A512" s="424">
        <v>39807</v>
      </c>
      <c r="B512" s="736"/>
      <c r="C512" s="736"/>
      <c r="D512" s="736"/>
      <c r="E512" s="736"/>
      <c r="F512" s="736"/>
      <c r="G512" s="736"/>
      <c r="H512" s="736"/>
      <c r="I512" s="736"/>
      <c r="J512" s="736"/>
      <c r="K512" s="736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36" t="s">
        <v>79</v>
      </c>
      <c r="C587" s="736"/>
      <c r="D587" s="736"/>
      <c r="E587" s="736"/>
      <c r="F587" s="736"/>
      <c r="G587" s="736"/>
      <c r="H587" s="736"/>
      <c r="I587" s="736"/>
    </row>
    <row r="588" spans="1:9" ht="15" customHeight="1">
      <c r="A588" s="424">
        <v>39916</v>
      </c>
      <c r="B588" s="736"/>
      <c r="C588" s="736"/>
      <c r="D588" s="736"/>
      <c r="E588" s="736"/>
      <c r="F588" s="736"/>
      <c r="G588" s="736"/>
      <c r="H588" s="736"/>
      <c r="I588" s="736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44" t="s">
        <v>80</v>
      </c>
      <c r="C603" s="744"/>
      <c r="D603" s="744"/>
      <c r="E603" s="744"/>
      <c r="F603" s="744"/>
      <c r="G603" s="744"/>
      <c r="H603" s="744"/>
      <c r="I603" s="744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44" t="s">
        <v>81</v>
      </c>
      <c r="C618" s="744"/>
      <c r="D618" s="744"/>
      <c r="E618" s="744"/>
      <c r="F618" s="744"/>
      <c r="G618" s="744"/>
      <c r="H618" s="744"/>
      <c r="I618" s="744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45" t="s">
        <v>82</v>
      </c>
      <c r="C771" s="745"/>
      <c r="D771" s="745"/>
      <c r="E771" s="745"/>
      <c r="F771" s="745"/>
      <c r="G771" s="745"/>
      <c r="H771" s="745"/>
      <c r="I771" s="745"/>
    </row>
    <row r="772" spans="1:9" ht="15" customHeight="1">
      <c r="A772" s="409">
        <v>40175</v>
      </c>
      <c r="B772" s="745"/>
      <c r="C772" s="745"/>
      <c r="D772" s="745"/>
      <c r="E772" s="745"/>
      <c r="F772" s="745"/>
      <c r="G772" s="745"/>
      <c r="H772" s="745"/>
      <c r="I772" s="745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45" t="s">
        <v>83</v>
      </c>
      <c r="C840" s="745"/>
      <c r="D840" s="745"/>
      <c r="E840" s="745"/>
      <c r="F840" s="745"/>
      <c r="G840" s="745"/>
      <c r="H840" s="745"/>
      <c r="I840" s="745"/>
    </row>
    <row r="841" spans="1:9" ht="15" customHeight="1">
      <c r="A841" s="409">
        <v>40273</v>
      </c>
      <c r="B841" s="745"/>
      <c r="C841" s="745"/>
      <c r="D841" s="745"/>
      <c r="E841" s="745"/>
      <c r="F841" s="745"/>
      <c r="G841" s="745"/>
      <c r="H841" s="745"/>
      <c r="I841" s="745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46" t="s">
        <v>84</v>
      </c>
      <c r="C880" s="746"/>
      <c r="D880" s="746"/>
      <c r="E880" s="746"/>
      <c r="F880" s="746"/>
      <c r="G880" s="746"/>
      <c r="H880" s="746"/>
      <c r="I880" s="746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44" t="s">
        <v>84</v>
      </c>
      <c r="C945" s="744"/>
      <c r="D945" s="744"/>
      <c r="E945" s="744"/>
      <c r="F945" s="744"/>
      <c r="G945" s="744"/>
      <c r="H945" s="744"/>
      <c r="I945" s="744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45" t="s">
        <v>83</v>
      </c>
      <c r="C1030" s="745"/>
      <c r="D1030" s="745"/>
      <c r="E1030" s="745"/>
      <c r="F1030" s="745"/>
      <c r="G1030" s="745"/>
      <c r="H1030" s="745"/>
      <c r="I1030" s="745"/>
    </row>
    <row r="1031" spans="1:9" ht="15" customHeight="1">
      <c r="A1031" s="409">
        <v>40540</v>
      </c>
      <c r="B1031" s="745"/>
      <c r="C1031" s="745"/>
      <c r="D1031" s="745"/>
      <c r="E1031" s="745"/>
      <c r="F1031" s="745"/>
      <c r="G1031" s="745"/>
      <c r="H1031" s="745"/>
      <c r="I1031" s="745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47" t="s">
        <v>84</v>
      </c>
      <c r="C1035" s="747"/>
      <c r="D1035" s="747"/>
      <c r="E1035" s="747"/>
      <c r="F1035" s="747"/>
      <c r="G1035" s="747"/>
      <c r="H1035" s="747"/>
      <c r="I1035" s="747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45" t="s">
        <v>83</v>
      </c>
      <c r="C1114" s="745"/>
      <c r="D1114" s="745"/>
      <c r="E1114" s="745"/>
      <c r="F1114" s="745"/>
      <c r="G1114" s="745"/>
      <c r="H1114" s="745"/>
      <c r="I1114" s="745"/>
    </row>
    <row r="1115" spans="1:9" ht="15" customHeight="1">
      <c r="A1115" s="409">
        <v>40658</v>
      </c>
      <c r="B1115" s="745"/>
      <c r="C1115" s="745"/>
      <c r="D1115" s="745"/>
      <c r="E1115" s="745"/>
      <c r="F1115" s="745"/>
      <c r="G1115" s="745"/>
      <c r="H1115" s="745"/>
      <c r="I1115" s="745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46" t="s">
        <v>84</v>
      </c>
      <c r="C1119" s="746"/>
      <c r="D1119" s="746"/>
      <c r="E1119" s="746"/>
      <c r="F1119" s="746"/>
      <c r="G1119" s="746"/>
      <c r="H1119" s="746"/>
      <c r="I1119" s="746"/>
    </row>
    <row r="1120" spans="1:9" ht="15" customHeight="1">
      <c r="A1120" s="409">
        <v>40665</v>
      </c>
      <c r="B1120" s="747" t="s">
        <v>84</v>
      </c>
      <c r="C1120" s="747"/>
      <c r="D1120" s="747"/>
      <c r="E1120" s="747"/>
      <c r="F1120" s="747"/>
      <c r="G1120" s="747"/>
      <c r="H1120" s="747"/>
      <c r="I1120" s="747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44" t="s">
        <v>84</v>
      </c>
      <c r="C1140" s="744"/>
      <c r="D1140" s="744"/>
      <c r="E1140" s="744"/>
      <c r="F1140" s="744"/>
      <c r="G1140" s="744"/>
      <c r="H1140" s="744"/>
      <c r="I1140" s="744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44" t="s">
        <v>84</v>
      </c>
      <c r="C1205" s="744"/>
      <c r="D1205" s="744"/>
      <c r="E1205" s="744"/>
      <c r="F1205" s="744"/>
      <c r="G1205" s="744"/>
      <c r="H1205" s="744"/>
      <c r="I1205" s="744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44" t="s">
        <v>84</v>
      </c>
      <c r="C1290" s="744"/>
      <c r="D1290" s="744"/>
      <c r="E1290" s="744"/>
      <c r="F1290" s="744"/>
      <c r="G1290" s="744"/>
      <c r="H1290" s="744"/>
      <c r="I1290" s="744"/>
    </row>
    <row r="1291" spans="1:9" ht="15" customHeight="1">
      <c r="A1291" s="409">
        <v>40904</v>
      </c>
      <c r="B1291" s="744"/>
      <c r="C1291" s="744"/>
      <c r="D1291" s="744"/>
      <c r="E1291" s="744"/>
      <c r="F1291" s="744"/>
      <c r="G1291" s="744"/>
      <c r="H1291" s="744"/>
      <c r="I1291" s="744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44" t="s">
        <v>84</v>
      </c>
      <c r="C1295" s="744"/>
      <c r="D1295" s="744"/>
      <c r="E1295" s="744"/>
      <c r="F1295" s="744"/>
      <c r="G1295" s="744"/>
      <c r="H1295" s="744"/>
      <c r="I1295" s="744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44" t="s">
        <v>84</v>
      </c>
      <c r="C1364" s="744"/>
      <c r="D1364" s="744"/>
      <c r="E1364" s="744"/>
      <c r="F1364" s="744"/>
      <c r="G1364" s="744"/>
      <c r="H1364" s="744"/>
      <c r="I1364" s="744"/>
    </row>
    <row r="1365" spans="1:9" ht="15" customHeight="1">
      <c r="A1365" s="409">
        <v>41008</v>
      </c>
      <c r="B1365" s="744"/>
      <c r="C1365" s="744"/>
      <c r="D1365" s="744"/>
      <c r="E1365" s="744"/>
      <c r="F1365" s="744"/>
      <c r="G1365" s="744"/>
      <c r="H1365" s="744"/>
      <c r="I1365" s="744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44" t="s">
        <v>85</v>
      </c>
      <c r="C1385" s="744"/>
      <c r="D1385" s="744"/>
      <c r="E1385" s="744"/>
      <c r="F1385" s="744"/>
      <c r="G1385" s="744"/>
      <c r="H1385" s="744"/>
      <c r="I1385" s="744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44" t="s">
        <v>85</v>
      </c>
      <c r="C1405" s="744"/>
      <c r="D1405" s="744"/>
      <c r="E1405" s="744"/>
      <c r="F1405" s="744"/>
      <c r="G1405" s="744"/>
      <c r="H1405" s="744"/>
      <c r="I1405" s="744"/>
    </row>
    <row r="1406" spans="1:9" ht="15" customHeight="1">
      <c r="A1406" s="409">
        <v>41065</v>
      </c>
      <c r="B1406" s="744"/>
      <c r="C1406" s="744"/>
      <c r="D1406" s="744"/>
      <c r="E1406" s="744"/>
      <c r="F1406" s="744"/>
      <c r="G1406" s="744"/>
      <c r="H1406" s="744"/>
      <c r="I1406" s="744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44" t="s">
        <v>85</v>
      </c>
      <c r="C1465" s="744"/>
      <c r="D1465" s="744"/>
      <c r="E1465" s="744"/>
      <c r="F1465" s="744"/>
      <c r="G1465" s="744"/>
      <c r="H1465" s="744"/>
      <c r="I1465" s="744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35" t="s">
        <v>86</v>
      </c>
      <c r="C1551" s="735"/>
      <c r="D1551" s="735"/>
    </row>
    <row r="1552" spans="1:4" ht="15" customHeight="1">
      <c r="A1552" s="409">
        <v>41269</v>
      </c>
      <c r="B1552" s="735" t="s">
        <v>86</v>
      </c>
      <c r="C1552" s="735"/>
      <c r="D1552" s="735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35" t="s">
        <v>86</v>
      </c>
      <c r="C1556" s="735"/>
      <c r="D1556" s="735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37" t="s">
        <v>86</v>
      </c>
      <c r="C1619" s="737"/>
      <c r="D1619" s="737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35" t="s">
        <v>86</v>
      </c>
      <c r="C1620" s="735"/>
      <c r="D1620" s="735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35" t="s">
        <v>86</v>
      </c>
      <c r="C1645" s="735"/>
      <c r="D1645" s="735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35" t="s">
        <v>86</v>
      </c>
      <c r="C1660" s="735"/>
      <c r="D1660" s="735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35" t="s">
        <v>86</v>
      </c>
      <c r="C1725" s="735"/>
      <c r="D1725" s="735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35" t="s">
        <v>86</v>
      </c>
      <c r="C1812" s="735"/>
      <c r="D1812" s="735"/>
    </row>
    <row r="1813" spans="1:9" ht="15" customHeight="1">
      <c r="A1813" s="409">
        <v>41634</v>
      </c>
      <c r="B1813" s="735" t="s">
        <v>86</v>
      </c>
      <c r="C1813" s="735"/>
      <c r="D1813" s="735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44" t="s">
        <v>87</v>
      </c>
      <c r="D1893" s="744"/>
    </row>
    <row r="1894" spans="1:9" ht="15" customHeight="1">
      <c r="A1894" s="409">
        <v>41750</v>
      </c>
      <c r="C1894" s="744"/>
      <c r="D1894" s="744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35" t="s">
        <v>86</v>
      </c>
      <c r="C1904" s="735"/>
      <c r="D1904" s="735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35" t="s">
        <v>86</v>
      </c>
      <c r="C1919" s="735"/>
      <c r="D1919" s="735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35" t="s">
        <v>88</v>
      </c>
      <c r="C1984" s="735"/>
      <c r="D1984" s="735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35" t="s">
        <v>88</v>
      </c>
      <c r="C2072" s="735"/>
      <c r="D2072" s="735"/>
    </row>
    <row r="2073" spans="1:9" ht="15" customHeight="1">
      <c r="A2073" s="409">
        <v>41999</v>
      </c>
      <c r="B2073" s="735"/>
      <c r="C2073" s="735"/>
      <c r="D2073" s="735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35" t="s">
        <v>88</v>
      </c>
      <c r="C2142" s="735"/>
      <c r="D2142" s="735"/>
      <c r="E2142" s="421"/>
      <c r="F2142" s="421"/>
    </row>
    <row r="2143" spans="1:9" ht="15" customHeight="1">
      <c r="A2143" s="409">
        <v>42100</v>
      </c>
      <c r="B2143" s="735"/>
      <c r="C2143" s="735"/>
      <c r="D2143" s="735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35" t="s">
        <v>88</v>
      </c>
      <c r="C2163" s="735"/>
      <c r="D2163" s="735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35" t="s">
        <v>88</v>
      </c>
      <c r="C2178" s="735"/>
      <c r="D2178" s="735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37" t="s">
        <v>88</v>
      </c>
      <c r="C2248" s="737"/>
      <c r="D2248" s="737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36" t="s">
        <v>88</v>
      </c>
      <c r="C2332" s="736"/>
      <c r="D2332" s="736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34" t="s">
        <v>89</v>
      </c>
      <c r="C2421" s="734"/>
      <c r="D2421" s="734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36" t="s">
        <v>89</v>
      </c>
      <c r="C2441" s="736"/>
      <c r="D2441" s="736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36" t="s">
        <v>89</v>
      </c>
      <c r="C2506" s="736"/>
      <c r="D2506" s="736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40" t="s">
        <v>90</v>
      </c>
      <c r="C2591" s="740"/>
      <c r="D2591" s="740"/>
      <c r="E2591" s="264"/>
    </row>
    <row r="2592" spans="1:5" ht="15" customHeight="1">
      <c r="A2592" s="3">
        <v>42731</v>
      </c>
      <c r="B2592" s="740"/>
      <c r="C2592" s="740"/>
      <c r="D2592" s="740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40" t="s">
        <v>90</v>
      </c>
      <c r="C2669" s="740"/>
      <c r="D2669" s="740"/>
    </row>
    <row r="2670" spans="1:6" ht="15" customHeight="1">
      <c r="A2670" s="3">
        <v>42842</v>
      </c>
      <c r="B2670" s="740"/>
      <c r="C2670" s="740"/>
      <c r="D2670" s="740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38" t="s">
        <v>90</v>
      </c>
      <c r="C2680" s="738"/>
      <c r="D2680" s="738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39" t="s">
        <v>90</v>
      </c>
      <c r="C2700" s="739"/>
      <c r="D2700" s="739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35" t="s">
        <v>91</v>
      </c>
      <c r="C2765" s="735"/>
      <c r="D2765" s="735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35" t="s">
        <v>91</v>
      </c>
      <c r="C2850" s="735"/>
      <c r="D2850" s="735"/>
    </row>
    <row r="2851" spans="1:6" ht="15" customHeight="1">
      <c r="A2851" s="3">
        <v>43095</v>
      </c>
      <c r="B2851" s="735"/>
      <c r="C2851" s="735"/>
      <c r="D2851" s="735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93" t="s">
        <v>92</v>
      </c>
      <c r="C2918" s="693"/>
      <c r="D2918" s="693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74" t="s">
        <v>92</v>
      </c>
      <c r="C2919" s="674"/>
      <c r="D2919" s="674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75" t="s">
        <v>92</v>
      </c>
      <c r="C2944" s="675"/>
      <c r="D2944" s="675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75" t="s">
        <v>92</v>
      </c>
      <c r="C2959" s="675"/>
      <c r="D2959" s="675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75" t="s">
        <v>92</v>
      </c>
      <c r="C3024" s="675"/>
      <c r="D3024" s="675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35" t="s">
        <v>93</v>
      </c>
      <c r="C3110" s="735"/>
      <c r="D3110" s="735"/>
      <c r="E3110" s="477"/>
      <c r="F3110" s="477"/>
    </row>
    <row r="3111" spans="1:9" ht="15" customHeight="1">
      <c r="A3111" s="3">
        <v>43460</v>
      </c>
      <c r="B3111" s="735"/>
      <c r="C3111" s="735"/>
      <c r="D3111" s="735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48" t="s">
        <v>52</v>
      </c>
      <c r="C3192" s="648"/>
      <c r="D3192" s="648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48"/>
      <c r="C3193" s="648"/>
      <c r="D3193" s="648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48" t="s">
        <v>52</v>
      </c>
      <c r="C3203" s="648"/>
      <c r="D3203" s="648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48" t="s">
        <v>52</v>
      </c>
      <c r="C3218" s="648"/>
      <c r="D3218" s="648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48" t="s">
        <v>52</v>
      </c>
      <c r="C3283" s="648"/>
      <c r="D3283" s="648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35" t="s">
        <v>93</v>
      </c>
      <c r="C3370" s="735"/>
      <c r="D3370" s="735"/>
    </row>
    <row r="3371" spans="1:6" ht="15" customHeight="1">
      <c r="A3371" s="3">
        <v>43825</v>
      </c>
      <c r="B3371" s="735"/>
      <c r="C3371" s="735"/>
      <c r="D3371" s="735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35" t="s">
        <v>62</v>
      </c>
      <c r="C3447" s="735"/>
      <c r="D3447" s="735"/>
    </row>
    <row r="3448" spans="1:6" ht="15" customHeight="1">
      <c r="A3448" s="409">
        <v>43934</v>
      </c>
      <c r="B3448" s="735"/>
      <c r="C3448" s="735"/>
      <c r="D3448" s="735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35" t="s">
        <v>62</v>
      </c>
      <c r="C3467" s="735"/>
      <c r="D3467" s="735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35" t="s">
        <v>62</v>
      </c>
      <c r="C3478" s="735"/>
      <c r="D3478" s="735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37" t="s">
        <v>62</v>
      </c>
      <c r="C3548" s="737"/>
      <c r="D3548" s="737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35" t="s">
        <v>62</v>
      </c>
      <c r="C3632" s="735"/>
      <c r="D3632" s="735"/>
    </row>
    <row r="3633" spans="1:6" ht="15" customHeight="1">
      <c r="A3633" s="3">
        <v>44193</v>
      </c>
      <c r="B3633" s="735"/>
      <c r="C3633" s="735"/>
      <c r="D3633" s="735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35" t="s">
        <v>62</v>
      </c>
      <c r="C3701" s="735"/>
      <c r="D3701" s="735"/>
      <c r="E3701" s="421"/>
      <c r="F3701" s="421"/>
    </row>
    <row r="3702" spans="1:7" ht="15" customHeight="1">
      <c r="A3702" s="3">
        <v>44291</v>
      </c>
      <c r="B3702" s="735"/>
      <c r="C3702" s="735"/>
      <c r="D3702" s="735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34" t="s">
        <v>62</v>
      </c>
      <c r="C3722" s="734"/>
      <c r="D3722" s="734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37" t="s">
        <v>62</v>
      </c>
      <c r="C3742" s="737"/>
      <c r="D3742" s="737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35" t="s">
        <v>62</v>
      </c>
      <c r="C3807" s="727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36" t="s">
        <v>62</v>
      </c>
      <c r="C3892" s="736"/>
      <c r="D3892" s="736"/>
    </row>
    <row r="3893" spans="1:6" ht="15" customHeight="1">
      <c r="A3893" s="3">
        <v>44558</v>
      </c>
      <c r="B3893" s="736"/>
      <c r="C3893" s="736"/>
      <c r="D3893" s="736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34" t="s">
        <v>62</v>
      </c>
      <c r="C3897" s="749"/>
      <c r="D3897" s="749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34" t="s">
        <v>62</v>
      </c>
      <c r="C3982" s="734"/>
      <c r="D3982" s="734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48" t="s">
        <v>24</v>
      </c>
      <c r="C4005" s="748"/>
      <c r="D4005" s="748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50" t="s">
        <v>100</v>
      </c>
      <c r="B1" s="750"/>
      <c r="C1" s="750"/>
      <c r="D1" s="750"/>
      <c r="E1" s="750"/>
      <c r="F1" s="750"/>
      <c r="G1" s="750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51" t="s">
        <v>104</v>
      </c>
      <c r="K38" s="752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53"/>
      <c r="K39" s="754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82" activePane="bottomLeft" state="frozen"/>
      <selection pane="bottomLeft" activeCell="B2903" sqref="B2903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89" t="s">
        <v>0</v>
      </c>
      <c r="B1" s="5" t="s">
        <v>96</v>
      </c>
      <c r="C1" s="768" t="s">
        <v>111</v>
      </c>
      <c r="D1" s="762" t="s">
        <v>5</v>
      </c>
      <c r="E1" s="762" t="s">
        <v>6</v>
      </c>
      <c r="F1" s="770" t="s">
        <v>112</v>
      </c>
      <c r="G1" s="694" t="s">
        <v>7</v>
      </c>
      <c r="H1" s="694" t="s">
        <v>8</v>
      </c>
      <c r="I1" s="300" t="s">
        <v>9</v>
      </c>
    </row>
    <row r="2" spans="1:11" s="80" customFormat="1" ht="15" customHeight="1" thickBot="1">
      <c r="A2" s="690"/>
      <c r="B2" s="13" t="s">
        <v>15</v>
      </c>
      <c r="C2" s="769"/>
      <c r="D2" s="763"/>
      <c r="E2" s="763"/>
      <c r="F2" s="771"/>
      <c r="G2" s="758"/>
      <c r="H2" s="758"/>
      <c r="I2" s="322" t="s">
        <v>4</v>
      </c>
    </row>
    <row r="3" spans="1:11" s="80" customFormat="1" ht="15" customHeight="1">
      <c r="A3" s="3">
        <v>40910</v>
      </c>
      <c r="B3" s="759" t="s">
        <v>113</v>
      </c>
      <c r="C3" s="759"/>
      <c r="D3" s="759"/>
      <c r="E3" s="759"/>
      <c r="F3" s="759"/>
      <c r="G3" s="84"/>
      <c r="I3" s="774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75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75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75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75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75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75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74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75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75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39" t="s">
        <v>113</v>
      </c>
      <c r="C72" s="739"/>
      <c r="D72" s="739"/>
      <c r="E72" s="739"/>
      <c r="F72" s="739"/>
      <c r="G72" s="84"/>
      <c r="H72" s="84"/>
      <c r="I72" s="301">
        <v>170000</v>
      </c>
    </row>
    <row r="73" spans="1:9" ht="15" customHeight="1">
      <c r="A73" s="3">
        <v>41008</v>
      </c>
      <c r="B73" s="739"/>
      <c r="C73" s="739"/>
      <c r="D73" s="739"/>
      <c r="E73" s="739"/>
      <c r="F73" s="739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59" t="s">
        <v>113</v>
      </c>
      <c r="C93" s="759"/>
      <c r="D93" s="759"/>
      <c r="E93" s="759"/>
      <c r="F93" s="759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39" t="s">
        <v>113</v>
      </c>
      <c r="C113" s="739"/>
      <c r="D113" s="739"/>
      <c r="E113" s="739"/>
      <c r="F113" s="739"/>
      <c r="G113" s="84"/>
      <c r="H113" s="84"/>
      <c r="I113" s="301">
        <v>154250</v>
      </c>
    </row>
    <row r="114" spans="1:9" ht="15" customHeight="1">
      <c r="A114" s="3">
        <v>41065</v>
      </c>
      <c r="B114" s="739"/>
      <c r="C114" s="739"/>
      <c r="D114" s="739"/>
      <c r="E114" s="739"/>
      <c r="F114" s="739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59" t="s">
        <v>113</v>
      </c>
      <c r="C173" s="759"/>
      <c r="D173" s="759"/>
      <c r="E173" s="759"/>
      <c r="F173" s="759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74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75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75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75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75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59" t="s">
        <v>39</v>
      </c>
      <c r="C259" s="759"/>
      <c r="D259" s="759"/>
      <c r="E259" s="759"/>
      <c r="F259" s="759"/>
      <c r="G259" s="129"/>
      <c r="H259" s="129"/>
      <c r="I259" s="301">
        <v>151250</v>
      </c>
    </row>
    <row r="260" spans="1:9" ht="15" customHeight="1">
      <c r="A260" s="3">
        <v>41269</v>
      </c>
      <c r="B260" s="759" t="s">
        <v>39</v>
      </c>
      <c r="C260" s="759"/>
      <c r="D260" s="759"/>
      <c r="E260" s="759"/>
      <c r="F260" s="759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57" t="s">
        <v>39</v>
      </c>
      <c r="C264" s="757"/>
      <c r="D264" s="757"/>
      <c r="E264" s="757"/>
      <c r="F264" s="757"/>
      <c r="I264" s="772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73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73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67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6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6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6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6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60" t="s">
        <v>39</v>
      </c>
      <c r="C327" s="760"/>
      <c r="D327" s="760"/>
      <c r="E327" s="760"/>
      <c r="F327" s="760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59" t="s">
        <v>39</v>
      </c>
      <c r="C328" s="759"/>
      <c r="D328" s="759"/>
      <c r="E328" s="759"/>
      <c r="F328" s="759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67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6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81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8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59" t="s">
        <v>39</v>
      </c>
      <c r="C353" s="759"/>
      <c r="D353" s="759"/>
      <c r="E353" s="759"/>
      <c r="F353" s="759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59" t="s">
        <v>39</v>
      </c>
      <c r="C368" s="759"/>
      <c r="D368" s="759"/>
      <c r="E368" s="759"/>
      <c r="F368" s="759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75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75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75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59" t="s">
        <v>39</v>
      </c>
      <c r="C433" s="759"/>
      <c r="D433" s="759"/>
      <c r="E433" s="759"/>
      <c r="F433" s="759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78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78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74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75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75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75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75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59" t="s">
        <v>39</v>
      </c>
      <c r="C520" s="759"/>
      <c r="D520" s="759"/>
      <c r="E520" s="759"/>
      <c r="F520" s="759"/>
      <c r="I520" s="316">
        <v>142250</v>
      </c>
    </row>
    <row r="521" spans="1:9" ht="15" customHeight="1">
      <c r="A521" s="3">
        <v>41634</v>
      </c>
      <c r="B521" s="759" t="s">
        <v>39</v>
      </c>
      <c r="C521" s="759"/>
      <c r="D521" s="759"/>
      <c r="E521" s="759"/>
      <c r="F521" s="759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83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8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8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8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1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77" t="s">
        <v>46</v>
      </c>
      <c r="D692" s="777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79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80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80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80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80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80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40" t="s">
        <v>49</v>
      </c>
      <c r="C780" s="740"/>
      <c r="D780" s="740"/>
      <c r="E780" s="740"/>
      <c r="F780" s="740"/>
      <c r="I780" s="316">
        <v>124750</v>
      </c>
    </row>
    <row r="781" spans="1:9" ht="15" customHeight="1">
      <c r="A781" s="3">
        <v>41999</v>
      </c>
      <c r="B781" s="740"/>
      <c r="C781" s="740"/>
      <c r="D781" s="740"/>
      <c r="E781" s="740"/>
      <c r="F781" s="740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76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76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76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76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76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40" t="s">
        <v>49</v>
      </c>
      <c r="C850" s="740"/>
      <c r="D850" s="740"/>
      <c r="E850" s="740"/>
      <c r="F850" s="740"/>
      <c r="I850" s="316">
        <v>118750</v>
      </c>
    </row>
    <row r="851" spans="1:9" ht="15" customHeight="1">
      <c r="A851" s="3">
        <v>42100</v>
      </c>
      <c r="B851" s="740"/>
      <c r="C851" s="740"/>
      <c r="D851" s="740"/>
      <c r="E851" s="740"/>
      <c r="F851" s="740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57" t="s">
        <v>49</v>
      </c>
      <c r="C871" s="757"/>
      <c r="D871" s="757"/>
      <c r="E871" s="757"/>
      <c r="F871" s="75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5" t="s">
        <v>56</v>
      </c>
      <c r="C886" s="765"/>
      <c r="D886" s="765"/>
      <c r="E886" s="765"/>
      <c r="F886" s="76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64" t="s">
        <v>56</v>
      </c>
      <c r="C956" s="764"/>
      <c r="D956" s="764"/>
      <c r="E956" s="764"/>
      <c r="F956" s="76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84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8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07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0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20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0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0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0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0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0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84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8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8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57" t="s">
        <v>49</v>
      </c>
      <c r="C1040" s="757"/>
      <c r="D1040" s="757"/>
      <c r="E1040" s="757"/>
      <c r="F1040" s="75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1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40" t="s">
        <v>119</v>
      </c>
      <c r="C1103" s="740"/>
      <c r="D1103" s="740"/>
      <c r="E1103" s="740"/>
      <c r="F1103" s="740"/>
      <c r="I1103" s="316">
        <v>111500</v>
      </c>
    </row>
    <row r="1104" spans="1:9" ht="15" customHeight="1">
      <c r="A1104" s="3">
        <v>42457</v>
      </c>
      <c r="B1104" s="740"/>
      <c r="C1104" s="740"/>
      <c r="D1104" s="740"/>
      <c r="E1104" s="740"/>
      <c r="F1104" s="740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66" t="s">
        <v>119</v>
      </c>
      <c r="C1129" s="766"/>
      <c r="D1129" s="766"/>
      <c r="E1129" s="766"/>
      <c r="F1129" s="766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59" t="s">
        <v>119</v>
      </c>
      <c r="C1149" s="759"/>
      <c r="D1149" s="759"/>
      <c r="E1149" s="759"/>
      <c r="F1149" s="759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84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8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59" t="s">
        <v>119</v>
      </c>
      <c r="C1214" s="759"/>
      <c r="D1214" s="759"/>
      <c r="E1214" s="759"/>
      <c r="F1214" s="759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81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8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88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1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1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1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1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39" t="s">
        <v>119</v>
      </c>
      <c r="C1299" s="739"/>
      <c r="D1299" s="739"/>
      <c r="E1299" s="739"/>
      <c r="F1299" s="739"/>
      <c r="I1299" s="316">
        <v>147000</v>
      </c>
    </row>
    <row r="1300" spans="1:9" ht="15" customHeight="1">
      <c r="A1300" s="3">
        <v>42731</v>
      </c>
      <c r="B1300" s="739"/>
      <c r="C1300" s="739"/>
      <c r="D1300" s="739"/>
      <c r="E1300" s="739"/>
      <c r="F1300" s="739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14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1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8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86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87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90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76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39" t="s">
        <v>119</v>
      </c>
      <c r="C1377" s="739"/>
      <c r="D1377" s="739"/>
      <c r="E1377" s="739"/>
      <c r="F1377" s="739"/>
      <c r="I1377" s="316"/>
    </row>
    <row r="1378" spans="1:9" ht="15" customHeight="1">
      <c r="A1378" s="3">
        <v>42842</v>
      </c>
      <c r="B1378" s="739"/>
      <c r="C1378" s="739"/>
      <c r="D1378" s="739"/>
      <c r="E1378" s="739"/>
      <c r="F1378" s="739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38" t="s">
        <v>119</v>
      </c>
      <c r="C1388" s="738"/>
      <c r="D1388" s="738"/>
      <c r="E1388" s="738"/>
      <c r="F1388" s="738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39" t="s">
        <v>119</v>
      </c>
      <c r="C1408" s="739"/>
      <c r="D1408" s="739"/>
      <c r="E1408" s="739"/>
      <c r="F1408" s="739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59" t="s">
        <v>119</v>
      </c>
      <c r="C1473" s="759"/>
      <c r="D1473" s="759"/>
      <c r="E1473" s="759"/>
      <c r="F1473" s="759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39" t="s">
        <v>119</v>
      </c>
      <c r="C1558" s="739"/>
      <c r="D1558" s="739"/>
      <c r="E1558" s="739"/>
      <c r="F1558" s="739"/>
      <c r="G1558" s="739"/>
      <c r="H1558" s="789"/>
      <c r="I1558" s="316"/>
    </row>
    <row r="1559" spans="1:9" ht="15" customHeight="1">
      <c r="A1559" s="3">
        <v>43095</v>
      </c>
      <c r="B1559" s="739"/>
      <c r="C1559" s="739"/>
      <c r="D1559" s="739"/>
      <c r="E1559" s="739"/>
      <c r="F1559" s="739"/>
      <c r="G1559" s="739"/>
      <c r="H1559" s="78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84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8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8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8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8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94" t="s">
        <v>120</v>
      </c>
      <c r="C1626" s="794"/>
      <c r="D1626" s="794"/>
      <c r="E1626" s="794"/>
      <c r="F1626" s="79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93" t="s">
        <v>120</v>
      </c>
      <c r="C1627" s="793"/>
      <c r="D1627" s="793"/>
      <c r="E1627" s="793"/>
      <c r="F1627" s="79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91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9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95" t="s">
        <v>120</v>
      </c>
      <c r="C1652" s="795"/>
      <c r="D1652" s="795"/>
      <c r="E1652" s="795"/>
      <c r="F1652" s="79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95" t="s">
        <v>120</v>
      </c>
      <c r="C1667" s="795"/>
      <c r="D1667" s="795"/>
      <c r="E1667" s="795"/>
      <c r="F1667" s="79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95" t="s">
        <v>120</v>
      </c>
      <c r="C1732" s="795"/>
      <c r="D1732" s="795"/>
      <c r="E1732" s="795"/>
      <c r="F1732" s="79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39" t="s">
        <v>119</v>
      </c>
      <c r="C1818" s="739"/>
      <c r="D1818" s="739"/>
      <c r="E1818" s="739"/>
      <c r="F1818" s="739"/>
      <c r="G1818" s="739"/>
      <c r="H1818" s="789"/>
      <c r="I1818" s="316">
        <v>144250</v>
      </c>
    </row>
    <row r="1819" spans="1:9" ht="15" customHeight="1">
      <c r="A1819" s="3">
        <v>43460</v>
      </c>
      <c r="B1819" s="739"/>
      <c r="C1819" s="739"/>
      <c r="D1819" s="739"/>
      <c r="E1819" s="739"/>
      <c r="F1819" s="739"/>
      <c r="G1819" s="739"/>
      <c r="H1819" s="78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48" t="s">
        <v>52</v>
      </c>
      <c r="C1900" s="648"/>
      <c r="D1900" s="648"/>
      <c r="E1900" s="648"/>
      <c r="F1900" s="648"/>
      <c r="G1900" s="648"/>
      <c r="H1900" s="648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48"/>
      <c r="C1901" s="648"/>
      <c r="D1901" s="648"/>
      <c r="E1901" s="648"/>
      <c r="F1901" s="648"/>
      <c r="G1901" s="648"/>
      <c r="H1901" s="648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48" t="s">
        <v>52</v>
      </c>
      <c r="C1911" s="648"/>
      <c r="D1911" s="648"/>
      <c r="E1911" s="648"/>
      <c r="F1911" s="648"/>
      <c r="G1911" s="648"/>
      <c r="H1911" s="648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48" t="s">
        <v>52</v>
      </c>
      <c r="C1926" s="648"/>
      <c r="D1926" s="648"/>
      <c r="E1926" s="648"/>
      <c r="F1926" s="648"/>
      <c r="G1926" s="648"/>
      <c r="H1926" s="648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48" t="s">
        <v>52</v>
      </c>
      <c r="C1991" s="648"/>
      <c r="D1991" s="648"/>
      <c r="E1991" s="648"/>
      <c r="F1991" s="648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39" t="s">
        <v>119</v>
      </c>
      <c r="C2078" s="739"/>
      <c r="D2078" s="739"/>
      <c r="E2078" s="739"/>
      <c r="F2078" s="739"/>
      <c r="G2078" s="739"/>
      <c r="H2078" s="789"/>
      <c r="I2078" s="316">
        <v>142500</v>
      </c>
    </row>
    <row r="2079" spans="1:9" ht="15" customHeight="1">
      <c r="A2079" s="3">
        <v>43825</v>
      </c>
      <c r="B2079" s="739"/>
      <c r="C2079" s="739"/>
      <c r="D2079" s="739"/>
      <c r="E2079" s="739"/>
      <c r="F2079" s="739"/>
      <c r="G2079" s="739"/>
      <c r="H2079" s="78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55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55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55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55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55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55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9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39" t="s">
        <v>62</v>
      </c>
      <c r="C2154" s="739"/>
      <c r="D2154" s="739"/>
      <c r="E2154" s="739"/>
      <c r="F2154" s="739"/>
      <c r="I2154" s="316">
        <v>129500</v>
      </c>
    </row>
    <row r="2155" spans="1:9" ht="15" customHeight="1">
      <c r="A2155" s="3">
        <v>43934</v>
      </c>
      <c r="B2155" s="739"/>
      <c r="C2155" s="739"/>
      <c r="D2155" s="739"/>
      <c r="E2155" s="739"/>
      <c r="F2155" s="739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9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55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55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39" t="s">
        <v>62</v>
      </c>
      <c r="C2174" s="739"/>
      <c r="D2174" s="739"/>
      <c r="E2174" s="739"/>
      <c r="F2174" s="739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59" t="s">
        <v>62</v>
      </c>
      <c r="C2185" s="759"/>
      <c r="D2185" s="759"/>
      <c r="E2185" s="759"/>
      <c r="F2185" s="759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60" t="s">
        <v>62</v>
      </c>
      <c r="C2255" s="760"/>
      <c r="D2255" s="760"/>
      <c r="E2255" s="760"/>
      <c r="F2255" s="760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9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55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55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55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55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55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39" t="s">
        <v>62</v>
      </c>
      <c r="C2339" s="739"/>
      <c r="D2339" s="739"/>
      <c r="E2339" s="739"/>
      <c r="F2339" s="739"/>
      <c r="I2339" s="316"/>
    </row>
    <row r="2340" spans="1:9" ht="15" customHeight="1">
      <c r="A2340" s="3">
        <v>44193</v>
      </c>
      <c r="B2340" s="739"/>
      <c r="C2340" s="739"/>
      <c r="D2340" s="739"/>
      <c r="E2340" s="739"/>
      <c r="F2340" s="739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55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55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55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55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55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39" t="s">
        <v>62</v>
      </c>
      <c r="C2408" s="739"/>
      <c r="D2408" s="739"/>
      <c r="E2408" s="137"/>
      <c r="I2408" s="316">
        <v>179150</v>
      </c>
    </row>
    <row r="2409" spans="1:9" ht="15" customHeight="1">
      <c r="A2409" s="3">
        <v>44291</v>
      </c>
      <c r="B2409" s="739"/>
      <c r="C2409" s="739"/>
      <c r="D2409" s="739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99" t="s">
        <v>61</v>
      </c>
      <c r="C2429" s="799"/>
      <c r="D2429" s="799"/>
      <c r="E2429" s="508"/>
      <c r="F2429" s="508"/>
      <c r="I2429" s="797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9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9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60" t="s">
        <v>61</v>
      </c>
      <c r="C2449" s="760"/>
      <c r="D2449" s="760"/>
      <c r="E2449" s="760"/>
      <c r="F2449" s="760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59" t="s">
        <v>62</v>
      </c>
      <c r="C2514" s="729"/>
      <c r="D2514" s="729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35" t="s">
        <v>61</v>
      </c>
      <c r="C2599" s="727"/>
      <c r="D2599" s="727"/>
      <c r="E2599" s="137"/>
      <c r="F2599" s="172"/>
      <c r="I2599" s="316">
        <v>297250</v>
      </c>
    </row>
    <row r="2600" spans="1:9" ht="15" customHeight="1">
      <c r="A2600" s="3">
        <v>44558</v>
      </c>
      <c r="B2600" s="731"/>
      <c r="C2600" s="731"/>
      <c r="D2600" s="73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66" t="s">
        <v>62</v>
      </c>
      <c r="C2604" s="730"/>
      <c r="D2604" s="730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35" t="s">
        <v>61</v>
      </c>
      <c r="C2678" s="727"/>
      <c r="D2678" s="727"/>
      <c r="E2678" s="137"/>
      <c r="I2678" s="316">
        <v>344000</v>
      </c>
    </row>
    <row r="2679" spans="1:9" ht="15" customHeight="1">
      <c r="A2679" s="3">
        <v>44669</v>
      </c>
      <c r="B2679" s="731"/>
      <c r="C2679" s="731"/>
      <c r="D2679" s="73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66" t="s">
        <v>62</v>
      </c>
      <c r="C2689" s="766"/>
      <c r="D2689" s="766"/>
      <c r="E2689" s="508"/>
      <c r="F2689" s="508"/>
      <c r="G2689" s="356"/>
      <c r="H2689" s="362"/>
      <c r="I2689" s="79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55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55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39" t="s">
        <v>62</v>
      </c>
      <c r="C2712" s="739"/>
      <c r="D2712" s="739"/>
      <c r="E2712" s="739"/>
      <c r="F2712" s="739"/>
      <c r="G2712" s="531"/>
      <c r="H2712" s="532"/>
      <c r="I2712" s="316">
        <v>271000</v>
      </c>
    </row>
    <row r="2713" spans="1:9" ht="15" customHeight="1">
      <c r="A2713" s="3">
        <v>44715</v>
      </c>
      <c r="B2713" s="739"/>
      <c r="C2713" s="739"/>
      <c r="D2713" s="739"/>
      <c r="E2713" s="739"/>
      <c r="F2713" s="739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59" t="s">
        <v>62</v>
      </c>
      <c r="C2774" s="759"/>
      <c r="D2774" s="759"/>
      <c r="E2774" s="759"/>
      <c r="F2774" s="759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9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55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55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55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55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56" t="s">
        <v>62</v>
      </c>
      <c r="C2859" s="756"/>
      <c r="D2859" s="756"/>
      <c r="E2859" s="756"/>
      <c r="F2859" s="756"/>
      <c r="G2859" s="276"/>
      <c r="H2859" s="472"/>
      <c r="I2859" s="316">
        <v>196750</v>
      </c>
    </row>
    <row r="2860" spans="1:10" ht="15" customHeight="1">
      <c r="A2860" s="357">
        <v>44922</v>
      </c>
      <c r="B2860" s="756"/>
      <c r="C2860" s="756"/>
      <c r="D2860" s="756"/>
      <c r="E2860" s="756"/>
      <c r="F2860" s="756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66" t="s">
        <v>62</v>
      </c>
      <c r="C2864" s="766"/>
      <c r="D2864" s="766"/>
      <c r="E2864" s="766"/>
      <c r="F2864" s="766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55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55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55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55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55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2" si="1031">D2900-C2900</f>
        <v>250</v>
      </c>
      <c r="F2900" s="598">
        <f t="shared" ref="F2900:F2902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G2902" s="560">
        <f>AVERAGE($C$2886:C2902)</f>
        <v>27359.117647058825</v>
      </c>
      <c r="H2902" s="561">
        <f>AVERAGE($C$2865:C2902)</f>
        <v>27757.894736842107</v>
      </c>
      <c r="I2902" s="603">
        <v>216250</v>
      </c>
    </row>
    <row r="2903" spans="1:9" ht="15" customHeight="1">
      <c r="B2903" s="81"/>
      <c r="C2903" s="173"/>
      <c r="D2903" s="604"/>
      <c r="E2903" s="137"/>
      <c r="F2903" s="598"/>
      <c r="I2903" s="603"/>
    </row>
    <row r="2904" spans="1:9" ht="15" customHeight="1">
      <c r="B2904" s="81"/>
      <c r="C2904" s="173"/>
      <c r="D2904" s="604"/>
      <c r="E2904" s="137"/>
      <c r="F2904" s="598"/>
      <c r="I2904" s="603"/>
    </row>
    <row r="2905" spans="1:9" ht="15" customHeight="1">
      <c r="B2905" s="81"/>
      <c r="C2905" s="173"/>
      <c r="D2905" s="604"/>
      <c r="E2905" s="137"/>
      <c r="F2905" s="598"/>
      <c r="I2905" s="603"/>
    </row>
    <row r="2906" spans="1:9" ht="15" customHeight="1">
      <c r="B2906" s="81"/>
      <c r="C2906" s="173"/>
      <c r="D2906" s="604"/>
      <c r="E2906" s="137"/>
      <c r="F2906" s="598"/>
      <c r="I2906" s="603"/>
    </row>
    <row r="2907" spans="1:9" ht="15" customHeight="1">
      <c r="B2907" s="81"/>
      <c r="C2907" s="173"/>
      <c r="D2907" s="604"/>
      <c r="E2907" s="137"/>
      <c r="F2907" s="598"/>
      <c r="I2907" s="603"/>
    </row>
    <row r="2908" spans="1:9" ht="15" customHeight="1">
      <c r="B2908" s="81"/>
      <c r="C2908" s="173"/>
      <c r="D2908" s="604"/>
      <c r="E2908" s="137"/>
      <c r="F2908" s="598"/>
      <c r="I2908" s="603"/>
    </row>
    <row r="2909" spans="1:9" ht="15" customHeight="1">
      <c r="B2909" s="81"/>
      <c r="C2909" s="173"/>
      <c r="D2909" s="604"/>
      <c r="E2909" s="137"/>
      <c r="F2909" s="598"/>
      <c r="I2909" s="603"/>
    </row>
    <row r="2910" spans="1:9" ht="15" customHeight="1">
      <c r="B2910" s="81"/>
      <c r="C2910" s="173"/>
      <c r="D2910" s="604"/>
      <c r="E2910" s="137"/>
      <c r="F2910" s="598"/>
      <c r="I2910" s="603"/>
    </row>
    <row r="2911" spans="1:9" ht="15" customHeight="1">
      <c r="B2911" s="81"/>
      <c r="C2911" s="173"/>
      <c r="D2911" s="604"/>
      <c r="E2911" s="137"/>
      <c r="F2911" s="598"/>
      <c r="I2911" s="603"/>
    </row>
    <row r="2912" spans="1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688" priority="752" operator="lessThan">
      <formula>0</formula>
    </cfRule>
  </conditionalFormatting>
  <conditionalFormatting sqref="F2375">
    <cfRule type="cellIs" dxfId="687" priority="751" operator="lessThan">
      <formula>0</formula>
    </cfRule>
  </conditionalFormatting>
  <conditionalFormatting sqref="F2376">
    <cfRule type="cellIs" dxfId="686" priority="750" operator="lessThan">
      <formula>0</formula>
    </cfRule>
  </conditionalFormatting>
  <conditionalFormatting sqref="F2377">
    <cfRule type="cellIs" dxfId="685" priority="749" operator="lessThan">
      <formula>0</formula>
    </cfRule>
  </conditionalFormatting>
  <conditionalFormatting sqref="F2378">
    <cfRule type="cellIs" dxfId="684" priority="748" operator="lessThan">
      <formula>0</formula>
    </cfRule>
  </conditionalFormatting>
  <conditionalFormatting sqref="F2379">
    <cfRule type="cellIs" dxfId="683" priority="747" operator="lessThan">
      <formula>0</formula>
    </cfRule>
  </conditionalFormatting>
  <conditionalFormatting sqref="F2380">
    <cfRule type="cellIs" dxfId="682" priority="746" operator="lessThan">
      <formula>0</formula>
    </cfRule>
  </conditionalFormatting>
  <conditionalFormatting sqref="F2381">
    <cfRule type="cellIs" dxfId="681" priority="745" operator="lessThan">
      <formula>0</formula>
    </cfRule>
  </conditionalFormatting>
  <conditionalFormatting sqref="F2382">
    <cfRule type="cellIs" dxfId="680" priority="743" operator="lessThan">
      <formula>0</formula>
    </cfRule>
  </conditionalFormatting>
  <conditionalFormatting sqref="F2384">
    <cfRule type="cellIs" dxfId="679" priority="741" operator="lessThan">
      <formula>0</formula>
    </cfRule>
  </conditionalFormatting>
  <conditionalFormatting sqref="F2383">
    <cfRule type="cellIs" dxfId="678" priority="740" operator="lessThan">
      <formula>0</formula>
    </cfRule>
  </conditionalFormatting>
  <conditionalFormatting sqref="F2385">
    <cfRule type="cellIs" dxfId="677" priority="739" operator="lessThan">
      <formula>0</formula>
    </cfRule>
  </conditionalFormatting>
  <conditionalFormatting sqref="F2386">
    <cfRule type="cellIs" dxfId="676" priority="738" operator="lessThan">
      <formula>0</formula>
    </cfRule>
  </conditionalFormatting>
  <conditionalFormatting sqref="F2387">
    <cfRule type="cellIs" dxfId="675" priority="737" operator="lessThan">
      <formula>0</formula>
    </cfRule>
  </conditionalFormatting>
  <conditionalFormatting sqref="F2388">
    <cfRule type="cellIs" dxfId="674" priority="736" operator="lessThan">
      <formula>0</formula>
    </cfRule>
  </conditionalFormatting>
  <conditionalFormatting sqref="F2389">
    <cfRule type="cellIs" dxfId="673" priority="735" operator="lessThan">
      <formula>0</formula>
    </cfRule>
  </conditionalFormatting>
  <conditionalFormatting sqref="F2390">
    <cfRule type="cellIs" dxfId="672" priority="734" operator="lessThan">
      <formula>0</formula>
    </cfRule>
  </conditionalFormatting>
  <conditionalFormatting sqref="F2391">
    <cfRule type="cellIs" dxfId="671" priority="733" operator="lessThan">
      <formula>0</formula>
    </cfRule>
  </conditionalFormatting>
  <conditionalFormatting sqref="F2392">
    <cfRule type="cellIs" dxfId="670" priority="732" operator="lessThan">
      <formula>0</formula>
    </cfRule>
  </conditionalFormatting>
  <conditionalFormatting sqref="F2393">
    <cfRule type="cellIs" dxfId="669" priority="731" operator="lessThan">
      <formula>0</formula>
    </cfRule>
  </conditionalFormatting>
  <conditionalFormatting sqref="F2394">
    <cfRule type="cellIs" dxfId="668" priority="730" operator="lessThan">
      <formula>0</formula>
    </cfRule>
  </conditionalFormatting>
  <conditionalFormatting sqref="F2395">
    <cfRule type="cellIs" dxfId="667" priority="729" operator="lessThan">
      <formula>0</formula>
    </cfRule>
  </conditionalFormatting>
  <conditionalFormatting sqref="F2396">
    <cfRule type="cellIs" dxfId="666" priority="728" operator="lessThan">
      <formula>0</formula>
    </cfRule>
  </conditionalFormatting>
  <conditionalFormatting sqref="F2397">
    <cfRule type="cellIs" dxfId="665" priority="727" operator="lessThan">
      <formula>0</formula>
    </cfRule>
  </conditionalFormatting>
  <conditionalFormatting sqref="F2398">
    <cfRule type="cellIs" dxfId="664" priority="726" operator="lessThan">
      <formula>0</formula>
    </cfRule>
  </conditionalFormatting>
  <conditionalFormatting sqref="F2399">
    <cfRule type="cellIs" dxfId="663" priority="725" operator="lessThan">
      <formula>0</formula>
    </cfRule>
  </conditionalFormatting>
  <conditionalFormatting sqref="F2400">
    <cfRule type="cellIs" dxfId="662" priority="724" operator="lessThan">
      <formula>0</formula>
    </cfRule>
  </conditionalFormatting>
  <conditionalFormatting sqref="F2401">
    <cfRule type="cellIs" dxfId="661" priority="723" operator="lessThan">
      <formula>0</formula>
    </cfRule>
  </conditionalFormatting>
  <conditionalFormatting sqref="F2402">
    <cfRule type="cellIs" dxfId="660" priority="722" operator="lessThan">
      <formula>0</formula>
    </cfRule>
  </conditionalFormatting>
  <conditionalFormatting sqref="F2403">
    <cfRule type="cellIs" dxfId="659" priority="721" operator="lessThan">
      <formula>0</formula>
    </cfRule>
  </conditionalFormatting>
  <conditionalFormatting sqref="F2404">
    <cfRule type="cellIs" dxfId="658" priority="720" operator="lessThan">
      <formula>0</formula>
    </cfRule>
  </conditionalFormatting>
  <conditionalFormatting sqref="F2405">
    <cfRule type="cellIs" dxfId="657" priority="719" operator="lessThan">
      <formula>0</formula>
    </cfRule>
  </conditionalFormatting>
  <conditionalFormatting sqref="F2406">
    <cfRule type="cellIs" dxfId="656" priority="717" operator="lessThan">
      <formula>0</formula>
    </cfRule>
  </conditionalFormatting>
  <conditionalFormatting sqref="F2407">
    <cfRule type="cellIs" dxfId="655" priority="716" operator="lessThan">
      <formula>0</formula>
    </cfRule>
  </conditionalFormatting>
  <conditionalFormatting sqref="F2410">
    <cfRule type="cellIs" dxfId="654" priority="715" operator="lessThan">
      <formula>0</formula>
    </cfRule>
  </conditionalFormatting>
  <conditionalFormatting sqref="F2411">
    <cfRule type="cellIs" dxfId="653" priority="714" operator="lessThan">
      <formula>0</formula>
    </cfRule>
  </conditionalFormatting>
  <conditionalFormatting sqref="F2412">
    <cfRule type="cellIs" dxfId="652" priority="713" operator="lessThan">
      <formula>0</formula>
    </cfRule>
  </conditionalFormatting>
  <conditionalFormatting sqref="F2413">
    <cfRule type="cellIs" dxfId="651" priority="712" operator="lessThan">
      <formula>0</formula>
    </cfRule>
  </conditionalFormatting>
  <conditionalFormatting sqref="F2414">
    <cfRule type="cellIs" dxfId="650" priority="711" operator="lessThan">
      <formula>0</formula>
    </cfRule>
  </conditionalFormatting>
  <conditionalFormatting sqref="F2415">
    <cfRule type="cellIs" dxfId="649" priority="710" operator="lessThan">
      <formula>0</formula>
    </cfRule>
  </conditionalFormatting>
  <conditionalFormatting sqref="F2416">
    <cfRule type="cellIs" dxfId="648" priority="709" operator="lessThan">
      <formula>0</formula>
    </cfRule>
  </conditionalFormatting>
  <conditionalFormatting sqref="F2417">
    <cfRule type="cellIs" dxfId="647" priority="708" operator="lessThan">
      <formula>0</formula>
    </cfRule>
  </conditionalFormatting>
  <conditionalFormatting sqref="F2418">
    <cfRule type="cellIs" dxfId="646" priority="707" operator="lessThan">
      <formula>0</formula>
    </cfRule>
  </conditionalFormatting>
  <conditionalFormatting sqref="F2419">
    <cfRule type="cellIs" dxfId="645" priority="706" operator="lessThan">
      <formula>0</formula>
    </cfRule>
  </conditionalFormatting>
  <conditionalFormatting sqref="F2420">
    <cfRule type="cellIs" dxfId="644" priority="705" operator="lessThan">
      <formula>0</formula>
    </cfRule>
  </conditionalFormatting>
  <conditionalFormatting sqref="F2421">
    <cfRule type="cellIs" dxfId="643" priority="704" operator="lessThan">
      <formula>0</formula>
    </cfRule>
  </conditionalFormatting>
  <conditionalFormatting sqref="F2422">
    <cfRule type="cellIs" dxfId="642" priority="703" operator="lessThan">
      <formula>0</formula>
    </cfRule>
  </conditionalFormatting>
  <conditionalFormatting sqref="F2423">
    <cfRule type="cellIs" dxfId="641" priority="702" operator="lessThan">
      <formula>0</formula>
    </cfRule>
  </conditionalFormatting>
  <conditionalFormatting sqref="F2424">
    <cfRule type="cellIs" dxfId="640" priority="701" operator="lessThan">
      <formula>0</formula>
    </cfRule>
  </conditionalFormatting>
  <conditionalFormatting sqref="F2425">
    <cfRule type="cellIs" dxfId="639" priority="700" operator="lessThan">
      <formula>0</formula>
    </cfRule>
  </conditionalFormatting>
  <conditionalFormatting sqref="F2426">
    <cfRule type="cellIs" dxfId="638" priority="699" operator="lessThan">
      <formula>0</formula>
    </cfRule>
  </conditionalFormatting>
  <conditionalFormatting sqref="F2427">
    <cfRule type="cellIs" dxfId="637" priority="698" operator="lessThan">
      <formula>0</formula>
    </cfRule>
  </conditionalFormatting>
  <conditionalFormatting sqref="F2428">
    <cfRule type="cellIs" dxfId="636" priority="696" operator="lessThan">
      <formula>0</formula>
    </cfRule>
  </conditionalFormatting>
  <conditionalFormatting sqref="F2430">
    <cfRule type="cellIs" dxfId="635" priority="694" operator="lessThan">
      <formula>0</formula>
    </cfRule>
  </conditionalFormatting>
  <conditionalFormatting sqref="F2431">
    <cfRule type="cellIs" dxfId="634" priority="693" operator="lessThan">
      <formula>0</formula>
    </cfRule>
  </conditionalFormatting>
  <conditionalFormatting sqref="F2432">
    <cfRule type="cellIs" dxfId="633" priority="692" operator="lessThan">
      <formula>0</formula>
    </cfRule>
  </conditionalFormatting>
  <conditionalFormatting sqref="F2433">
    <cfRule type="cellIs" dxfId="632" priority="691" operator="lessThan">
      <formula>0</formula>
    </cfRule>
  </conditionalFormatting>
  <conditionalFormatting sqref="F2434">
    <cfRule type="cellIs" dxfId="631" priority="690" operator="lessThan">
      <formula>0</formula>
    </cfRule>
  </conditionalFormatting>
  <conditionalFormatting sqref="F2435">
    <cfRule type="cellIs" dxfId="630" priority="689" operator="lessThan">
      <formula>0</formula>
    </cfRule>
  </conditionalFormatting>
  <conditionalFormatting sqref="F2436">
    <cfRule type="cellIs" dxfId="629" priority="688" operator="lessThan">
      <formula>0</formula>
    </cfRule>
  </conditionalFormatting>
  <conditionalFormatting sqref="F2437">
    <cfRule type="cellIs" dxfId="628" priority="687" operator="lessThan">
      <formula>0</formula>
    </cfRule>
  </conditionalFormatting>
  <conditionalFormatting sqref="F2438">
    <cfRule type="cellIs" dxfId="627" priority="686" operator="lessThan">
      <formula>0</formula>
    </cfRule>
  </conditionalFormatting>
  <conditionalFormatting sqref="F2439">
    <cfRule type="cellIs" dxfId="626" priority="685" operator="lessThan">
      <formula>0</formula>
    </cfRule>
  </conditionalFormatting>
  <conditionalFormatting sqref="F2440">
    <cfRule type="cellIs" dxfId="625" priority="684" operator="lessThan">
      <formula>0</formula>
    </cfRule>
  </conditionalFormatting>
  <conditionalFormatting sqref="F2441">
    <cfRule type="cellIs" dxfId="624" priority="683" operator="lessThan">
      <formula>0</formula>
    </cfRule>
  </conditionalFormatting>
  <conditionalFormatting sqref="F2442">
    <cfRule type="cellIs" dxfId="623" priority="682" operator="lessThan">
      <formula>0</formula>
    </cfRule>
  </conditionalFormatting>
  <conditionalFormatting sqref="F2443">
    <cfRule type="cellIs" dxfId="622" priority="681" operator="lessThan">
      <formula>0</formula>
    </cfRule>
  </conditionalFormatting>
  <conditionalFormatting sqref="F2444">
    <cfRule type="cellIs" dxfId="621" priority="680" operator="lessThan">
      <formula>0</formula>
    </cfRule>
  </conditionalFormatting>
  <conditionalFormatting sqref="F2445">
    <cfRule type="cellIs" dxfId="620" priority="679" operator="lessThan">
      <formula>0</formula>
    </cfRule>
  </conditionalFormatting>
  <conditionalFormatting sqref="F2446">
    <cfRule type="cellIs" dxfId="619" priority="678" operator="lessThan">
      <formula>0</formula>
    </cfRule>
  </conditionalFormatting>
  <conditionalFormatting sqref="F2447">
    <cfRule type="cellIs" dxfId="618" priority="677" operator="lessThan">
      <formula>0</formula>
    </cfRule>
  </conditionalFormatting>
  <conditionalFormatting sqref="F2448">
    <cfRule type="cellIs" dxfId="617" priority="676" operator="lessThan">
      <formula>0</formula>
    </cfRule>
  </conditionalFormatting>
  <conditionalFormatting sqref="F2450">
    <cfRule type="cellIs" dxfId="616" priority="674" operator="lessThan">
      <formula>0</formula>
    </cfRule>
  </conditionalFormatting>
  <conditionalFormatting sqref="F2451:F2493">
    <cfRule type="cellIs" dxfId="615" priority="673" operator="lessThan">
      <formula>0</formula>
    </cfRule>
  </conditionalFormatting>
  <conditionalFormatting sqref="F2494:F2506">
    <cfRule type="cellIs" dxfId="614" priority="656" operator="lessThan">
      <formula>0</formula>
    </cfRule>
  </conditionalFormatting>
  <conditionalFormatting sqref="F2507:F2555">
    <cfRule type="cellIs" dxfId="613" priority="655" operator="lessThan">
      <formula>0</formula>
    </cfRule>
  </conditionalFormatting>
  <conditionalFormatting sqref="F2556:F2570">
    <cfRule type="cellIs" dxfId="612" priority="654" operator="lessThan">
      <formula>0</formula>
    </cfRule>
  </conditionalFormatting>
  <conditionalFormatting sqref="F2571">
    <cfRule type="cellIs" dxfId="611" priority="653" operator="lessThan">
      <formula>0</formula>
    </cfRule>
  </conditionalFormatting>
  <conditionalFormatting sqref="F2572:F2603">
    <cfRule type="cellIs" dxfId="610" priority="652" operator="lessThan">
      <formula>0</formula>
    </cfRule>
  </conditionalFormatting>
  <conditionalFormatting sqref="F2605:F2612">
    <cfRule type="cellIs" dxfId="609" priority="650" operator="lessThan">
      <formula>0</formula>
    </cfRule>
  </conditionalFormatting>
  <conditionalFormatting sqref="F2613:F2639">
    <cfRule type="cellIs" dxfId="608" priority="649" operator="lessThan">
      <formula>0</formula>
    </cfRule>
  </conditionalFormatting>
  <conditionalFormatting sqref="F2640:F2651">
    <cfRule type="cellIs" dxfId="607" priority="647" operator="lessThan">
      <formula>0</formula>
    </cfRule>
  </conditionalFormatting>
  <conditionalFormatting sqref="F2652:F2671">
    <cfRule type="cellIs" dxfId="606" priority="646" operator="lessThan">
      <formula>0</formula>
    </cfRule>
  </conditionalFormatting>
  <conditionalFormatting sqref="F2672:F2674">
    <cfRule type="cellIs" dxfId="605" priority="645" operator="lessThan">
      <formula>0</formula>
    </cfRule>
  </conditionalFormatting>
  <conditionalFormatting sqref="F2675">
    <cfRule type="cellIs" dxfId="604" priority="644" operator="lessThan">
      <formula>0</formula>
    </cfRule>
  </conditionalFormatting>
  <conditionalFormatting sqref="F2676">
    <cfRule type="cellIs" dxfId="603" priority="643" operator="lessThan">
      <formula>0</formula>
    </cfRule>
  </conditionalFormatting>
  <conditionalFormatting sqref="F2677">
    <cfRule type="cellIs" dxfId="602" priority="642" operator="lessThan">
      <formula>0</formula>
    </cfRule>
  </conditionalFormatting>
  <conditionalFormatting sqref="F2680">
    <cfRule type="cellIs" dxfId="601" priority="641" operator="lessThan">
      <formula>0</formula>
    </cfRule>
  </conditionalFormatting>
  <conditionalFormatting sqref="F2681">
    <cfRule type="cellIs" dxfId="600" priority="640" operator="lessThan">
      <formula>0</formula>
    </cfRule>
  </conditionalFormatting>
  <conditionalFormatting sqref="F2682">
    <cfRule type="cellIs" dxfId="599" priority="639" operator="lessThan">
      <formula>0</formula>
    </cfRule>
  </conditionalFormatting>
  <conditionalFormatting sqref="F2683">
    <cfRule type="cellIs" dxfId="598" priority="638" operator="lessThan">
      <formula>0</formula>
    </cfRule>
  </conditionalFormatting>
  <conditionalFormatting sqref="F2684">
    <cfRule type="cellIs" dxfId="597" priority="637" operator="lessThan">
      <formula>0</formula>
    </cfRule>
  </conditionalFormatting>
  <conditionalFormatting sqref="F2685">
    <cfRule type="cellIs" dxfId="596" priority="636" operator="lessThan">
      <formula>0</formula>
    </cfRule>
  </conditionalFormatting>
  <conditionalFormatting sqref="F2686">
    <cfRule type="cellIs" dxfId="595" priority="635" operator="lessThan">
      <formula>0</formula>
    </cfRule>
  </conditionalFormatting>
  <conditionalFormatting sqref="F2687">
    <cfRule type="cellIs" dxfId="594" priority="634" operator="lessThan">
      <formula>0</formula>
    </cfRule>
  </conditionalFormatting>
  <conditionalFormatting sqref="F2688">
    <cfRule type="cellIs" dxfId="593" priority="632" operator="lessThan">
      <formula>0</formula>
    </cfRule>
  </conditionalFormatting>
  <conditionalFormatting sqref="F2690">
    <cfRule type="cellIs" dxfId="592" priority="629" operator="lessThan">
      <formula>0</formula>
    </cfRule>
  </conditionalFormatting>
  <conditionalFormatting sqref="F2691">
    <cfRule type="cellIs" dxfId="591" priority="628" operator="lessThan">
      <formula>0</formula>
    </cfRule>
  </conditionalFormatting>
  <conditionalFormatting sqref="F2692">
    <cfRule type="cellIs" dxfId="590" priority="627" operator="lessThan">
      <formula>0</formula>
    </cfRule>
  </conditionalFormatting>
  <conditionalFormatting sqref="F2692">
    <cfRule type="cellIs" dxfId="589" priority="626" operator="lessThan">
      <formula>0</formula>
    </cfRule>
  </conditionalFormatting>
  <conditionalFormatting sqref="F2693">
    <cfRule type="cellIs" dxfId="588" priority="625" operator="lessThan">
      <formula>0</formula>
    </cfRule>
  </conditionalFormatting>
  <conditionalFormatting sqref="F2693">
    <cfRule type="cellIs" dxfId="587" priority="624" operator="lessThan">
      <formula>0</formula>
    </cfRule>
  </conditionalFormatting>
  <conditionalFormatting sqref="F2694">
    <cfRule type="cellIs" dxfId="586" priority="623" operator="lessThan">
      <formula>0</formula>
    </cfRule>
  </conditionalFormatting>
  <conditionalFormatting sqref="F2694">
    <cfRule type="cellIs" dxfId="585" priority="622" operator="lessThan">
      <formula>0</formula>
    </cfRule>
  </conditionalFormatting>
  <conditionalFormatting sqref="F2695">
    <cfRule type="cellIs" dxfId="584" priority="621" operator="lessThan">
      <formula>0</formula>
    </cfRule>
  </conditionalFormatting>
  <conditionalFormatting sqref="F2695">
    <cfRule type="cellIs" dxfId="583" priority="620" operator="lessThan">
      <formula>0</formula>
    </cfRule>
  </conditionalFormatting>
  <conditionalFormatting sqref="F2696">
    <cfRule type="cellIs" dxfId="582" priority="619" operator="lessThan">
      <formula>0</formula>
    </cfRule>
  </conditionalFormatting>
  <conditionalFormatting sqref="F2696">
    <cfRule type="cellIs" dxfId="581" priority="618" operator="lessThan">
      <formula>0</formula>
    </cfRule>
  </conditionalFormatting>
  <conditionalFormatting sqref="F2697">
    <cfRule type="cellIs" dxfId="580" priority="617" operator="lessThan">
      <formula>0</formula>
    </cfRule>
  </conditionalFormatting>
  <conditionalFormatting sqref="F2697">
    <cfRule type="cellIs" dxfId="579" priority="616" operator="lessThan">
      <formula>0</formula>
    </cfRule>
  </conditionalFormatting>
  <conditionalFormatting sqref="F2698">
    <cfRule type="cellIs" dxfId="578" priority="615" operator="lessThan">
      <formula>0</formula>
    </cfRule>
  </conditionalFormatting>
  <conditionalFormatting sqref="F2698">
    <cfRule type="cellIs" dxfId="577" priority="614" operator="lessThan">
      <formula>0</formula>
    </cfRule>
  </conditionalFormatting>
  <conditionalFormatting sqref="F2699:F2700">
    <cfRule type="cellIs" dxfId="576" priority="613" operator="lessThan">
      <formula>0</formula>
    </cfRule>
  </conditionalFormatting>
  <conditionalFormatting sqref="F2699:F2700">
    <cfRule type="cellIs" dxfId="575" priority="612" operator="lessThan">
      <formula>0</formula>
    </cfRule>
  </conditionalFormatting>
  <conditionalFormatting sqref="F2701">
    <cfRule type="cellIs" dxfId="574" priority="611" operator="lessThan">
      <formula>0</formula>
    </cfRule>
  </conditionalFormatting>
  <conditionalFormatting sqref="F2701">
    <cfRule type="cellIs" dxfId="573" priority="610" operator="lessThan">
      <formula>0</formula>
    </cfRule>
  </conditionalFormatting>
  <conditionalFormatting sqref="F2702">
    <cfRule type="cellIs" dxfId="572" priority="609" operator="lessThan">
      <formula>0</formula>
    </cfRule>
  </conditionalFormatting>
  <conditionalFormatting sqref="F2702">
    <cfRule type="cellIs" dxfId="571" priority="608" operator="lessThan">
      <formula>0</formula>
    </cfRule>
  </conditionalFormatting>
  <conditionalFormatting sqref="F2702">
    <cfRule type="cellIs" dxfId="570" priority="607" operator="lessThan">
      <formula>0</formula>
    </cfRule>
  </conditionalFormatting>
  <conditionalFormatting sqref="F2703">
    <cfRule type="cellIs" dxfId="569" priority="603" operator="lessThan">
      <formula>0</formula>
    </cfRule>
  </conditionalFormatting>
  <conditionalFormatting sqref="F2703">
    <cfRule type="cellIs" dxfId="568" priority="602" operator="lessThan">
      <formula>0</formula>
    </cfRule>
  </conditionalFormatting>
  <conditionalFormatting sqref="F2703">
    <cfRule type="cellIs" dxfId="567" priority="601" operator="lessThan">
      <formula>0</formula>
    </cfRule>
  </conditionalFormatting>
  <conditionalFormatting sqref="F2704">
    <cfRule type="cellIs" dxfId="566" priority="600" operator="lessThan">
      <formula>0</formula>
    </cfRule>
  </conditionalFormatting>
  <conditionalFormatting sqref="F2704">
    <cfRule type="cellIs" dxfId="565" priority="599" operator="lessThan">
      <formula>0</formula>
    </cfRule>
  </conditionalFormatting>
  <conditionalFormatting sqref="F2704">
    <cfRule type="cellIs" dxfId="564" priority="598" operator="lessThan">
      <formula>0</formula>
    </cfRule>
  </conditionalFormatting>
  <conditionalFormatting sqref="F2705">
    <cfRule type="cellIs" dxfId="563" priority="597" operator="lessThan">
      <formula>0</formula>
    </cfRule>
  </conditionalFormatting>
  <conditionalFormatting sqref="F2705">
    <cfRule type="cellIs" dxfId="562" priority="596" operator="lessThan">
      <formula>0</formula>
    </cfRule>
  </conditionalFormatting>
  <conditionalFormatting sqref="F2705">
    <cfRule type="cellIs" dxfId="561" priority="595" operator="lessThan">
      <formula>0</formula>
    </cfRule>
  </conditionalFormatting>
  <conditionalFormatting sqref="F2706">
    <cfRule type="cellIs" dxfId="560" priority="594" operator="lessThan">
      <formula>0</formula>
    </cfRule>
  </conditionalFormatting>
  <conditionalFormatting sqref="F2706">
    <cfRule type="cellIs" dxfId="559" priority="593" operator="lessThan">
      <formula>0</formula>
    </cfRule>
  </conditionalFormatting>
  <conditionalFormatting sqref="F2706">
    <cfRule type="cellIs" dxfId="558" priority="592" operator="lessThan">
      <formula>0</formula>
    </cfRule>
  </conditionalFormatting>
  <conditionalFormatting sqref="F2707">
    <cfRule type="cellIs" dxfId="557" priority="591" operator="lessThan">
      <formula>0</formula>
    </cfRule>
  </conditionalFormatting>
  <conditionalFormatting sqref="F2707">
    <cfRule type="cellIs" dxfId="556" priority="590" operator="lessThan">
      <formula>0</formula>
    </cfRule>
  </conditionalFormatting>
  <conditionalFormatting sqref="F2707">
    <cfRule type="cellIs" dxfId="555" priority="589" operator="lessThan">
      <formula>0</formula>
    </cfRule>
  </conditionalFormatting>
  <conditionalFormatting sqref="F2708">
    <cfRule type="cellIs" dxfId="554" priority="588" operator="lessThan">
      <formula>0</formula>
    </cfRule>
  </conditionalFormatting>
  <conditionalFormatting sqref="F2708">
    <cfRule type="cellIs" dxfId="553" priority="587" operator="lessThan">
      <formula>0</formula>
    </cfRule>
  </conditionalFormatting>
  <conditionalFormatting sqref="F2708">
    <cfRule type="cellIs" dxfId="552" priority="586" operator="lessThan">
      <formula>0</formula>
    </cfRule>
  </conditionalFormatting>
  <conditionalFormatting sqref="F2709">
    <cfRule type="cellIs" dxfId="551" priority="585" operator="lessThan">
      <formula>0</formula>
    </cfRule>
  </conditionalFormatting>
  <conditionalFormatting sqref="F2709">
    <cfRule type="cellIs" dxfId="550" priority="584" operator="lessThan">
      <formula>0</formula>
    </cfRule>
  </conditionalFormatting>
  <conditionalFormatting sqref="F2709">
    <cfRule type="cellIs" dxfId="549" priority="583" operator="lessThan">
      <formula>0</formula>
    </cfRule>
  </conditionalFormatting>
  <conditionalFormatting sqref="F2710">
    <cfRule type="cellIs" dxfId="548" priority="582" operator="lessThan">
      <formula>0</formula>
    </cfRule>
  </conditionalFormatting>
  <conditionalFormatting sqref="F2710">
    <cfRule type="cellIs" dxfId="547" priority="581" operator="lessThan">
      <formula>0</formula>
    </cfRule>
  </conditionalFormatting>
  <conditionalFormatting sqref="F2710">
    <cfRule type="cellIs" dxfId="546" priority="580" operator="lessThan">
      <formula>0</formula>
    </cfRule>
  </conditionalFormatting>
  <conditionalFormatting sqref="F2711">
    <cfRule type="cellIs" dxfId="545" priority="579" operator="lessThan">
      <formula>0</formula>
    </cfRule>
  </conditionalFormatting>
  <conditionalFormatting sqref="F2711">
    <cfRule type="cellIs" dxfId="544" priority="578" operator="lessThan">
      <formula>0</formula>
    </cfRule>
  </conditionalFormatting>
  <conditionalFormatting sqref="F2711">
    <cfRule type="cellIs" dxfId="543" priority="577" operator="lessThan">
      <formula>0</formula>
    </cfRule>
  </conditionalFormatting>
  <conditionalFormatting sqref="F2714">
    <cfRule type="cellIs" dxfId="542" priority="576" operator="lessThan">
      <formula>0</formula>
    </cfRule>
  </conditionalFormatting>
  <conditionalFormatting sqref="F2714">
    <cfRule type="cellIs" dxfId="541" priority="575" operator="lessThan">
      <formula>0</formula>
    </cfRule>
  </conditionalFormatting>
  <conditionalFormatting sqref="F2714">
    <cfRule type="cellIs" dxfId="540" priority="574" operator="lessThan">
      <formula>0</formula>
    </cfRule>
  </conditionalFormatting>
  <conditionalFormatting sqref="F2715">
    <cfRule type="cellIs" dxfId="539" priority="573" operator="lessThan">
      <formula>0</formula>
    </cfRule>
  </conditionalFormatting>
  <conditionalFormatting sqref="F2715">
    <cfRule type="cellIs" dxfId="538" priority="572" operator="lessThan">
      <formula>0</formula>
    </cfRule>
  </conditionalFormatting>
  <conditionalFormatting sqref="F2715">
    <cfRule type="cellIs" dxfId="537" priority="571" operator="lessThan">
      <formula>0</formula>
    </cfRule>
  </conditionalFormatting>
  <conditionalFormatting sqref="F2716">
    <cfRule type="cellIs" dxfId="536" priority="570" operator="lessThan">
      <formula>0</formula>
    </cfRule>
  </conditionalFormatting>
  <conditionalFormatting sqref="F2716">
    <cfRule type="cellIs" dxfId="535" priority="569" operator="lessThan">
      <formula>0</formula>
    </cfRule>
  </conditionalFormatting>
  <conditionalFormatting sqref="F2716">
    <cfRule type="cellIs" dxfId="534" priority="568" operator="lessThan">
      <formula>0</formula>
    </cfRule>
  </conditionalFormatting>
  <conditionalFormatting sqref="F2717">
    <cfRule type="cellIs" dxfId="533" priority="567" operator="lessThan">
      <formula>0</formula>
    </cfRule>
  </conditionalFormatting>
  <conditionalFormatting sqref="F2717">
    <cfRule type="cellIs" dxfId="532" priority="566" operator="lessThan">
      <formula>0</formula>
    </cfRule>
  </conditionalFormatting>
  <conditionalFormatting sqref="F2717">
    <cfRule type="cellIs" dxfId="531" priority="565" operator="lessThan">
      <formula>0</formula>
    </cfRule>
  </conditionalFormatting>
  <conditionalFormatting sqref="F2718">
    <cfRule type="cellIs" dxfId="530" priority="564" operator="lessThan">
      <formula>0</formula>
    </cfRule>
  </conditionalFormatting>
  <conditionalFormatting sqref="F2718">
    <cfRule type="cellIs" dxfId="529" priority="563" operator="lessThan">
      <formula>0</formula>
    </cfRule>
  </conditionalFormatting>
  <conditionalFormatting sqref="F2718">
    <cfRule type="cellIs" dxfId="528" priority="562" operator="lessThan">
      <formula>0</formula>
    </cfRule>
  </conditionalFormatting>
  <conditionalFormatting sqref="F2719">
    <cfRule type="cellIs" dxfId="527" priority="561" operator="lessThan">
      <formula>0</formula>
    </cfRule>
  </conditionalFormatting>
  <conditionalFormatting sqref="F2719">
    <cfRule type="cellIs" dxfId="526" priority="560" operator="lessThan">
      <formula>0</formula>
    </cfRule>
  </conditionalFormatting>
  <conditionalFormatting sqref="F2719">
    <cfRule type="cellIs" dxfId="525" priority="559" operator="lessThan">
      <formula>0</formula>
    </cfRule>
  </conditionalFormatting>
  <conditionalFormatting sqref="F2720">
    <cfRule type="cellIs" dxfId="524" priority="558" operator="lessThan">
      <formula>0</formula>
    </cfRule>
  </conditionalFormatting>
  <conditionalFormatting sqref="F2720">
    <cfRule type="cellIs" dxfId="523" priority="557" operator="lessThan">
      <formula>0</formula>
    </cfRule>
  </conditionalFormatting>
  <conditionalFormatting sqref="F2720">
    <cfRule type="cellIs" dxfId="522" priority="556" operator="lessThan">
      <formula>0</formula>
    </cfRule>
  </conditionalFormatting>
  <conditionalFormatting sqref="F2721">
    <cfRule type="cellIs" dxfId="521" priority="555" operator="lessThan">
      <formula>0</formula>
    </cfRule>
  </conditionalFormatting>
  <conditionalFormatting sqref="F2721">
    <cfRule type="cellIs" dxfId="520" priority="554" operator="lessThan">
      <formula>0</formula>
    </cfRule>
  </conditionalFormatting>
  <conditionalFormatting sqref="F2721">
    <cfRule type="cellIs" dxfId="519" priority="553" operator="lessThan">
      <formula>0</formula>
    </cfRule>
  </conditionalFormatting>
  <conditionalFormatting sqref="F2722">
    <cfRule type="cellIs" dxfId="518" priority="552" operator="lessThan">
      <formula>0</formula>
    </cfRule>
  </conditionalFormatting>
  <conditionalFormatting sqref="F2722">
    <cfRule type="cellIs" dxfId="517" priority="551" operator="lessThan">
      <formula>0</formula>
    </cfRule>
  </conditionalFormatting>
  <conditionalFormatting sqref="F2722">
    <cfRule type="cellIs" dxfId="516" priority="550" operator="lessThan">
      <formula>0</formula>
    </cfRule>
  </conditionalFormatting>
  <conditionalFormatting sqref="F2723">
    <cfRule type="cellIs" dxfId="515" priority="549" operator="lessThan">
      <formula>0</formula>
    </cfRule>
  </conditionalFormatting>
  <conditionalFormatting sqref="F2723">
    <cfRule type="cellIs" dxfId="514" priority="548" operator="lessThan">
      <formula>0</formula>
    </cfRule>
  </conditionalFormatting>
  <conditionalFormatting sqref="F2723">
    <cfRule type="cellIs" dxfId="513" priority="547" operator="lessThan">
      <formula>0</formula>
    </cfRule>
  </conditionalFormatting>
  <conditionalFormatting sqref="F2724">
    <cfRule type="cellIs" dxfId="512" priority="546" operator="lessThan">
      <formula>0</formula>
    </cfRule>
  </conditionalFormatting>
  <conditionalFormatting sqref="F2724">
    <cfRule type="cellIs" dxfId="511" priority="545" operator="lessThan">
      <formula>0</formula>
    </cfRule>
  </conditionalFormatting>
  <conditionalFormatting sqref="F2724">
    <cfRule type="cellIs" dxfId="510" priority="544" operator="lessThan">
      <formula>0</formula>
    </cfRule>
  </conditionalFormatting>
  <conditionalFormatting sqref="F2725">
    <cfRule type="cellIs" dxfId="509" priority="543" operator="lessThan">
      <formula>0</formula>
    </cfRule>
  </conditionalFormatting>
  <conditionalFormatting sqref="F2725">
    <cfRule type="cellIs" dxfId="508" priority="542" operator="lessThan">
      <formula>0</formula>
    </cfRule>
  </conditionalFormatting>
  <conditionalFormatting sqref="F2725">
    <cfRule type="cellIs" dxfId="507" priority="541" operator="lessThan">
      <formula>0</formula>
    </cfRule>
  </conditionalFormatting>
  <conditionalFormatting sqref="F2726">
    <cfRule type="cellIs" dxfId="506" priority="540" operator="lessThan">
      <formula>0</formula>
    </cfRule>
  </conditionalFormatting>
  <conditionalFormatting sqref="F2726">
    <cfRule type="cellIs" dxfId="505" priority="539" operator="lessThan">
      <formula>0</formula>
    </cfRule>
  </conditionalFormatting>
  <conditionalFormatting sqref="F2726">
    <cfRule type="cellIs" dxfId="504" priority="538" operator="lessThan">
      <formula>0</formula>
    </cfRule>
  </conditionalFormatting>
  <conditionalFormatting sqref="F2727">
    <cfRule type="cellIs" dxfId="503" priority="537" operator="lessThan">
      <formula>0</formula>
    </cfRule>
  </conditionalFormatting>
  <conditionalFormatting sqref="F2727">
    <cfRule type="cellIs" dxfId="502" priority="536" operator="lessThan">
      <formula>0</formula>
    </cfRule>
  </conditionalFormatting>
  <conditionalFormatting sqref="F2727">
    <cfRule type="cellIs" dxfId="501" priority="535" operator="lessThan">
      <formula>0</formula>
    </cfRule>
  </conditionalFormatting>
  <conditionalFormatting sqref="F2728">
    <cfRule type="cellIs" dxfId="500" priority="534" operator="lessThan">
      <formula>0</formula>
    </cfRule>
  </conditionalFormatting>
  <conditionalFormatting sqref="F2728">
    <cfRule type="cellIs" dxfId="499" priority="533" operator="lessThan">
      <formula>0</formula>
    </cfRule>
  </conditionalFormatting>
  <conditionalFormatting sqref="F2728">
    <cfRule type="cellIs" dxfId="498" priority="532" operator="lessThan">
      <formula>0</formula>
    </cfRule>
  </conditionalFormatting>
  <conditionalFormatting sqref="F2729">
    <cfRule type="cellIs" dxfId="497" priority="531" operator="lessThan">
      <formula>0</formula>
    </cfRule>
  </conditionalFormatting>
  <conditionalFormatting sqref="F2729">
    <cfRule type="cellIs" dxfId="496" priority="530" operator="lessThan">
      <formula>0</formula>
    </cfRule>
  </conditionalFormatting>
  <conditionalFormatting sqref="F2729">
    <cfRule type="cellIs" dxfId="495" priority="529" operator="lessThan">
      <formula>0</formula>
    </cfRule>
  </conditionalFormatting>
  <conditionalFormatting sqref="F2730">
    <cfRule type="cellIs" dxfId="494" priority="528" operator="lessThan">
      <formula>0</formula>
    </cfRule>
  </conditionalFormatting>
  <conditionalFormatting sqref="F2730">
    <cfRule type="cellIs" dxfId="493" priority="527" operator="lessThan">
      <formula>0</formula>
    </cfRule>
  </conditionalFormatting>
  <conditionalFormatting sqref="F2730">
    <cfRule type="cellIs" dxfId="492" priority="526" operator="lessThan">
      <formula>0</formula>
    </cfRule>
  </conditionalFormatting>
  <conditionalFormatting sqref="F2731">
    <cfRule type="cellIs" dxfId="491" priority="525" operator="lessThan">
      <formula>0</formula>
    </cfRule>
  </conditionalFormatting>
  <conditionalFormatting sqref="F2731">
    <cfRule type="cellIs" dxfId="490" priority="524" operator="lessThan">
      <formula>0</formula>
    </cfRule>
  </conditionalFormatting>
  <conditionalFormatting sqref="F2731">
    <cfRule type="cellIs" dxfId="489" priority="523" operator="lessThan">
      <formula>0</formula>
    </cfRule>
  </conditionalFormatting>
  <conditionalFormatting sqref="F2732">
    <cfRule type="cellIs" dxfId="488" priority="522" operator="lessThan">
      <formula>0</formula>
    </cfRule>
  </conditionalFormatting>
  <conditionalFormatting sqref="F2732">
    <cfRule type="cellIs" dxfId="487" priority="521" operator="lessThan">
      <formula>0</formula>
    </cfRule>
  </conditionalFormatting>
  <conditionalFormatting sqref="F2732">
    <cfRule type="cellIs" dxfId="486" priority="520" operator="lessThan">
      <formula>0</formula>
    </cfRule>
  </conditionalFormatting>
  <conditionalFormatting sqref="F2733">
    <cfRule type="cellIs" dxfId="485" priority="519" operator="lessThan">
      <formula>0</formula>
    </cfRule>
  </conditionalFormatting>
  <conditionalFormatting sqref="F2733">
    <cfRule type="cellIs" dxfId="484" priority="518" operator="lessThan">
      <formula>0</formula>
    </cfRule>
  </conditionalFormatting>
  <conditionalFormatting sqref="F2733">
    <cfRule type="cellIs" dxfId="483" priority="517" operator="lessThan">
      <formula>0</formula>
    </cfRule>
  </conditionalFormatting>
  <conditionalFormatting sqref="F2734">
    <cfRule type="cellIs" dxfId="482" priority="516" operator="lessThan">
      <formula>0</formula>
    </cfRule>
  </conditionalFormatting>
  <conditionalFormatting sqref="F2734">
    <cfRule type="cellIs" dxfId="481" priority="515" operator="lessThan">
      <formula>0</formula>
    </cfRule>
  </conditionalFormatting>
  <conditionalFormatting sqref="F2734">
    <cfRule type="cellIs" dxfId="480" priority="514" operator="lessThan">
      <formula>0</formula>
    </cfRule>
  </conditionalFormatting>
  <conditionalFormatting sqref="F2735">
    <cfRule type="cellIs" dxfId="479" priority="513" operator="lessThan">
      <formula>0</formula>
    </cfRule>
  </conditionalFormatting>
  <conditionalFormatting sqref="F2735">
    <cfRule type="cellIs" dxfId="478" priority="512" operator="lessThan">
      <formula>0</formula>
    </cfRule>
  </conditionalFormatting>
  <conditionalFormatting sqref="F2735">
    <cfRule type="cellIs" dxfId="477" priority="511" operator="lessThan">
      <formula>0</formula>
    </cfRule>
  </conditionalFormatting>
  <conditionalFormatting sqref="F2736">
    <cfRule type="cellIs" dxfId="476" priority="510" operator="lessThan">
      <formula>0</formula>
    </cfRule>
  </conditionalFormatting>
  <conditionalFormatting sqref="F2736">
    <cfRule type="cellIs" dxfId="475" priority="509" operator="lessThan">
      <formula>0</formula>
    </cfRule>
  </conditionalFormatting>
  <conditionalFormatting sqref="F2736">
    <cfRule type="cellIs" dxfId="474" priority="508" operator="lessThan">
      <formula>0</formula>
    </cfRule>
  </conditionalFormatting>
  <conditionalFormatting sqref="F2737">
    <cfRule type="cellIs" dxfId="473" priority="507" operator="lessThan">
      <formula>0</formula>
    </cfRule>
  </conditionalFormatting>
  <conditionalFormatting sqref="F2737">
    <cfRule type="cellIs" dxfId="472" priority="506" operator="lessThan">
      <formula>0</formula>
    </cfRule>
  </conditionalFormatting>
  <conditionalFormatting sqref="F2737">
    <cfRule type="cellIs" dxfId="471" priority="505" operator="lessThan">
      <formula>0</formula>
    </cfRule>
  </conditionalFormatting>
  <conditionalFormatting sqref="F2738">
    <cfRule type="cellIs" dxfId="470" priority="504" operator="lessThan">
      <formula>0</formula>
    </cfRule>
  </conditionalFormatting>
  <conditionalFormatting sqref="F2738">
    <cfRule type="cellIs" dxfId="469" priority="503" operator="lessThan">
      <formula>0</formula>
    </cfRule>
  </conditionalFormatting>
  <conditionalFormatting sqref="F2738">
    <cfRule type="cellIs" dxfId="468" priority="502" operator="lessThan">
      <formula>0</formula>
    </cfRule>
  </conditionalFormatting>
  <conditionalFormatting sqref="F2739">
    <cfRule type="cellIs" dxfId="467" priority="501" operator="lessThan">
      <formula>0</formula>
    </cfRule>
  </conditionalFormatting>
  <conditionalFormatting sqref="F2739">
    <cfRule type="cellIs" dxfId="466" priority="500" operator="lessThan">
      <formula>0</formula>
    </cfRule>
  </conditionalFormatting>
  <conditionalFormatting sqref="F2739">
    <cfRule type="cellIs" dxfId="465" priority="499" operator="lessThan">
      <formula>0</formula>
    </cfRule>
  </conditionalFormatting>
  <conditionalFormatting sqref="F2740">
    <cfRule type="cellIs" dxfId="464" priority="498" operator="lessThan">
      <formula>0</formula>
    </cfRule>
  </conditionalFormatting>
  <conditionalFormatting sqref="F2740">
    <cfRule type="cellIs" dxfId="463" priority="497" operator="lessThan">
      <formula>0</formula>
    </cfRule>
  </conditionalFormatting>
  <conditionalFormatting sqref="F2740">
    <cfRule type="cellIs" dxfId="462" priority="496" operator="lessThan">
      <formula>0</formula>
    </cfRule>
  </conditionalFormatting>
  <conditionalFormatting sqref="F2741:F2742">
    <cfRule type="cellIs" dxfId="461" priority="495" operator="lessThan">
      <formula>0</formula>
    </cfRule>
  </conditionalFormatting>
  <conditionalFormatting sqref="F2741:F2742">
    <cfRule type="cellIs" dxfId="460" priority="494" operator="lessThan">
      <formula>0</formula>
    </cfRule>
  </conditionalFormatting>
  <conditionalFormatting sqref="F2741:F2742">
    <cfRule type="cellIs" dxfId="459" priority="493" operator="lessThan">
      <formula>0</formula>
    </cfRule>
  </conditionalFormatting>
  <conditionalFormatting sqref="F2743">
    <cfRule type="cellIs" dxfId="458" priority="492" operator="lessThan">
      <formula>0</formula>
    </cfRule>
  </conditionalFormatting>
  <conditionalFormatting sqref="F2743">
    <cfRule type="cellIs" dxfId="457" priority="491" operator="lessThan">
      <formula>0</formula>
    </cfRule>
  </conditionalFormatting>
  <conditionalFormatting sqref="F2743">
    <cfRule type="cellIs" dxfId="456" priority="490" operator="lessThan">
      <formula>0</formula>
    </cfRule>
  </conditionalFormatting>
  <conditionalFormatting sqref="F2744">
    <cfRule type="cellIs" dxfId="455" priority="489" operator="lessThan">
      <formula>0</formula>
    </cfRule>
  </conditionalFormatting>
  <conditionalFormatting sqref="F2744">
    <cfRule type="cellIs" dxfId="454" priority="488" operator="lessThan">
      <formula>0</formula>
    </cfRule>
  </conditionalFormatting>
  <conditionalFormatting sqref="F2744">
    <cfRule type="cellIs" dxfId="453" priority="487" operator="lessThan">
      <formula>0</formula>
    </cfRule>
  </conditionalFormatting>
  <conditionalFormatting sqref="F2745">
    <cfRule type="cellIs" dxfId="452" priority="486" operator="lessThan">
      <formula>0</formula>
    </cfRule>
  </conditionalFormatting>
  <conditionalFormatting sqref="F2745">
    <cfRule type="cellIs" dxfId="451" priority="485" operator="lessThan">
      <formula>0</formula>
    </cfRule>
  </conditionalFormatting>
  <conditionalFormatting sqref="F2745">
    <cfRule type="cellIs" dxfId="450" priority="484" operator="lessThan">
      <formula>0</formula>
    </cfRule>
  </conditionalFormatting>
  <conditionalFormatting sqref="F2746">
    <cfRule type="cellIs" dxfId="449" priority="483" operator="lessThan">
      <formula>0</formula>
    </cfRule>
  </conditionalFormatting>
  <conditionalFormatting sqref="F2746">
    <cfRule type="cellIs" dxfId="448" priority="482" operator="lessThan">
      <formula>0</formula>
    </cfRule>
  </conditionalFormatting>
  <conditionalFormatting sqref="F2746">
    <cfRule type="cellIs" dxfId="447" priority="481" operator="lessThan">
      <formula>0</formula>
    </cfRule>
  </conditionalFormatting>
  <conditionalFormatting sqref="F2747:F2748">
    <cfRule type="cellIs" dxfId="446" priority="480" operator="lessThan">
      <formula>0</formula>
    </cfRule>
  </conditionalFormatting>
  <conditionalFormatting sqref="F2747:F2748">
    <cfRule type="cellIs" dxfId="445" priority="479" operator="lessThan">
      <formula>0</formula>
    </cfRule>
  </conditionalFormatting>
  <conditionalFormatting sqref="F2747:F2748">
    <cfRule type="cellIs" dxfId="444" priority="478" operator="lessThan">
      <formula>0</formula>
    </cfRule>
  </conditionalFormatting>
  <conditionalFormatting sqref="F2749:F2750">
    <cfRule type="cellIs" dxfId="443" priority="477" operator="lessThan">
      <formula>0</formula>
    </cfRule>
  </conditionalFormatting>
  <conditionalFormatting sqref="F2749:F2750">
    <cfRule type="cellIs" dxfId="442" priority="476" operator="lessThan">
      <formula>0</formula>
    </cfRule>
  </conditionalFormatting>
  <conditionalFormatting sqref="F2749:F2750">
    <cfRule type="cellIs" dxfId="441" priority="475" operator="lessThan">
      <formula>0</formula>
    </cfRule>
  </conditionalFormatting>
  <conditionalFormatting sqref="F2751">
    <cfRule type="cellIs" dxfId="440" priority="474" operator="lessThan">
      <formula>0</formula>
    </cfRule>
  </conditionalFormatting>
  <conditionalFormatting sqref="F2751">
    <cfRule type="cellIs" dxfId="439" priority="473" operator="lessThan">
      <formula>0</formula>
    </cfRule>
  </conditionalFormatting>
  <conditionalFormatting sqref="F2751">
    <cfRule type="cellIs" dxfId="438" priority="472" operator="lessThan">
      <formula>0</formula>
    </cfRule>
  </conditionalFormatting>
  <conditionalFormatting sqref="F2752">
    <cfRule type="cellIs" dxfId="437" priority="471" operator="lessThan">
      <formula>0</formula>
    </cfRule>
  </conditionalFormatting>
  <conditionalFormatting sqref="F2752">
    <cfRule type="cellIs" dxfId="436" priority="470" operator="lessThan">
      <formula>0</formula>
    </cfRule>
  </conditionalFormatting>
  <conditionalFormatting sqref="F2752">
    <cfRule type="cellIs" dxfId="435" priority="469" operator="lessThan">
      <formula>0</formula>
    </cfRule>
  </conditionalFormatting>
  <conditionalFormatting sqref="F2753">
    <cfRule type="cellIs" dxfId="434" priority="468" operator="lessThan">
      <formula>0</formula>
    </cfRule>
  </conditionalFormatting>
  <conditionalFormatting sqref="F2753">
    <cfRule type="cellIs" dxfId="433" priority="467" operator="lessThan">
      <formula>0</formula>
    </cfRule>
  </conditionalFormatting>
  <conditionalFormatting sqref="F2753">
    <cfRule type="cellIs" dxfId="432" priority="466" operator="lessThan">
      <formula>0</formula>
    </cfRule>
  </conditionalFormatting>
  <conditionalFormatting sqref="F2754">
    <cfRule type="cellIs" dxfId="431" priority="465" operator="lessThan">
      <formula>0</formula>
    </cfRule>
  </conditionalFormatting>
  <conditionalFormatting sqref="F2754">
    <cfRule type="cellIs" dxfId="430" priority="464" operator="lessThan">
      <formula>0</formula>
    </cfRule>
  </conditionalFormatting>
  <conditionalFormatting sqref="F2754">
    <cfRule type="cellIs" dxfId="429" priority="463" operator="lessThan">
      <formula>0</formula>
    </cfRule>
  </conditionalFormatting>
  <conditionalFormatting sqref="F2755">
    <cfRule type="cellIs" dxfId="428" priority="462" operator="lessThan">
      <formula>0</formula>
    </cfRule>
  </conditionalFormatting>
  <conditionalFormatting sqref="F2755">
    <cfRule type="cellIs" dxfId="427" priority="461" operator="lessThan">
      <formula>0</formula>
    </cfRule>
  </conditionalFormatting>
  <conditionalFormatting sqref="F2755">
    <cfRule type="cellIs" dxfId="426" priority="460" operator="lessThan">
      <formula>0</formula>
    </cfRule>
  </conditionalFormatting>
  <conditionalFormatting sqref="F2756">
    <cfRule type="cellIs" dxfId="425" priority="459" operator="lessThan">
      <formula>0</formula>
    </cfRule>
  </conditionalFormatting>
  <conditionalFormatting sqref="F2756">
    <cfRule type="cellIs" dxfId="424" priority="458" operator="lessThan">
      <formula>0</formula>
    </cfRule>
  </conditionalFormatting>
  <conditionalFormatting sqref="F2756">
    <cfRule type="cellIs" dxfId="423" priority="457" operator="lessThan">
      <formula>0</formula>
    </cfRule>
  </conditionalFormatting>
  <conditionalFormatting sqref="F2757">
    <cfRule type="cellIs" dxfId="422" priority="456" operator="lessThan">
      <formula>0</formula>
    </cfRule>
  </conditionalFormatting>
  <conditionalFormatting sqref="F2757">
    <cfRule type="cellIs" dxfId="421" priority="455" operator="lessThan">
      <formula>0</formula>
    </cfRule>
  </conditionalFormatting>
  <conditionalFormatting sqref="F2757">
    <cfRule type="cellIs" dxfId="420" priority="454" operator="lessThan">
      <formula>0</formula>
    </cfRule>
  </conditionalFormatting>
  <conditionalFormatting sqref="F2758">
    <cfRule type="cellIs" dxfId="419" priority="453" operator="lessThan">
      <formula>0</formula>
    </cfRule>
  </conditionalFormatting>
  <conditionalFormatting sqref="F2758">
    <cfRule type="cellIs" dxfId="418" priority="452" operator="lessThan">
      <formula>0</formula>
    </cfRule>
  </conditionalFormatting>
  <conditionalFormatting sqref="F2758">
    <cfRule type="cellIs" dxfId="417" priority="451" operator="lessThan">
      <formula>0</formula>
    </cfRule>
  </conditionalFormatting>
  <conditionalFormatting sqref="F2759">
    <cfRule type="cellIs" dxfId="416" priority="450" operator="lessThan">
      <formula>0</formula>
    </cfRule>
  </conditionalFormatting>
  <conditionalFormatting sqref="F2759">
    <cfRule type="cellIs" dxfId="415" priority="449" operator="lessThan">
      <formula>0</formula>
    </cfRule>
  </conditionalFormatting>
  <conditionalFormatting sqref="F2759">
    <cfRule type="cellIs" dxfId="414" priority="448" operator="lessThan">
      <formula>0</formula>
    </cfRule>
  </conditionalFormatting>
  <conditionalFormatting sqref="F2760">
    <cfRule type="cellIs" dxfId="413" priority="441" operator="lessThan">
      <formula>0</formula>
    </cfRule>
  </conditionalFormatting>
  <conditionalFormatting sqref="F2760">
    <cfRule type="cellIs" dxfId="412" priority="440" operator="lessThan">
      <formula>0</formula>
    </cfRule>
  </conditionalFormatting>
  <conditionalFormatting sqref="F2760">
    <cfRule type="cellIs" dxfId="411" priority="439" operator="lessThan">
      <formula>0</formula>
    </cfRule>
  </conditionalFormatting>
  <conditionalFormatting sqref="F2761">
    <cfRule type="cellIs" dxfId="410" priority="438" operator="lessThan">
      <formula>0</formula>
    </cfRule>
  </conditionalFormatting>
  <conditionalFormatting sqref="F2761">
    <cfRule type="cellIs" dxfId="409" priority="437" operator="lessThan">
      <formula>0</formula>
    </cfRule>
  </conditionalFormatting>
  <conditionalFormatting sqref="F2761">
    <cfRule type="cellIs" dxfId="408" priority="436" operator="lessThan">
      <formula>0</formula>
    </cfRule>
  </conditionalFormatting>
  <conditionalFormatting sqref="F2762">
    <cfRule type="cellIs" dxfId="407" priority="435" operator="lessThan">
      <formula>0</formula>
    </cfRule>
  </conditionalFormatting>
  <conditionalFormatting sqref="F2762">
    <cfRule type="cellIs" dxfId="406" priority="434" operator="lessThan">
      <formula>0</formula>
    </cfRule>
  </conditionalFormatting>
  <conditionalFormatting sqref="F2762">
    <cfRule type="cellIs" dxfId="405" priority="433" operator="lessThan">
      <formula>0</formula>
    </cfRule>
  </conditionalFormatting>
  <conditionalFormatting sqref="F2763">
    <cfRule type="cellIs" dxfId="404" priority="432" operator="lessThan">
      <formula>0</formula>
    </cfRule>
  </conditionalFormatting>
  <conditionalFormatting sqref="F2763">
    <cfRule type="cellIs" dxfId="403" priority="431" operator="lessThan">
      <formula>0</formula>
    </cfRule>
  </conditionalFormatting>
  <conditionalFormatting sqref="F2763">
    <cfRule type="cellIs" dxfId="402" priority="430" operator="lessThan">
      <formula>0</formula>
    </cfRule>
  </conditionalFormatting>
  <conditionalFormatting sqref="F2764">
    <cfRule type="cellIs" dxfId="401" priority="429" operator="lessThan">
      <formula>0</formula>
    </cfRule>
  </conditionalFormatting>
  <conditionalFormatting sqref="F2764">
    <cfRule type="cellIs" dxfId="400" priority="428" operator="lessThan">
      <formula>0</formula>
    </cfRule>
  </conditionalFormatting>
  <conditionalFormatting sqref="F2764">
    <cfRule type="cellIs" dxfId="399" priority="427" operator="lessThan">
      <formula>0</formula>
    </cfRule>
  </conditionalFormatting>
  <conditionalFormatting sqref="F2765">
    <cfRule type="cellIs" dxfId="398" priority="426" operator="lessThan">
      <formula>0</formula>
    </cfRule>
  </conditionalFormatting>
  <conditionalFormatting sqref="F2765">
    <cfRule type="cellIs" dxfId="397" priority="425" operator="lessThan">
      <formula>0</formula>
    </cfRule>
  </conditionalFormatting>
  <conditionalFormatting sqref="F2765">
    <cfRule type="cellIs" dxfId="396" priority="424" operator="lessThan">
      <formula>0</formula>
    </cfRule>
  </conditionalFormatting>
  <conditionalFormatting sqref="F2766">
    <cfRule type="cellIs" dxfId="395" priority="423" operator="lessThan">
      <formula>0</formula>
    </cfRule>
  </conditionalFormatting>
  <conditionalFormatting sqref="F2766">
    <cfRule type="cellIs" dxfId="394" priority="422" operator="lessThan">
      <formula>0</formula>
    </cfRule>
  </conditionalFormatting>
  <conditionalFormatting sqref="F2766">
    <cfRule type="cellIs" dxfId="393" priority="421" operator="lessThan">
      <formula>0</formula>
    </cfRule>
  </conditionalFormatting>
  <conditionalFormatting sqref="F2767">
    <cfRule type="cellIs" dxfId="392" priority="420" operator="lessThan">
      <formula>0</formula>
    </cfRule>
  </conditionalFormatting>
  <conditionalFormatting sqref="F2767">
    <cfRule type="cellIs" dxfId="391" priority="419" operator="lessThan">
      <formula>0</formula>
    </cfRule>
  </conditionalFormatting>
  <conditionalFormatting sqref="F2767">
    <cfRule type="cellIs" dxfId="390" priority="418" operator="lessThan">
      <formula>0</formula>
    </cfRule>
  </conditionalFormatting>
  <conditionalFormatting sqref="F2768">
    <cfRule type="cellIs" dxfId="389" priority="417" operator="lessThan">
      <formula>0</formula>
    </cfRule>
  </conditionalFormatting>
  <conditionalFormatting sqref="F2768">
    <cfRule type="cellIs" dxfId="388" priority="416" operator="lessThan">
      <formula>0</formula>
    </cfRule>
  </conditionalFormatting>
  <conditionalFormatting sqref="F2768">
    <cfRule type="cellIs" dxfId="387" priority="415" operator="lessThan">
      <formula>0</formula>
    </cfRule>
  </conditionalFormatting>
  <conditionalFormatting sqref="F2769">
    <cfRule type="cellIs" dxfId="386" priority="411" operator="lessThan">
      <formula>0</formula>
    </cfRule>
  </conditionalFormatting>
  <conditionalFormatting sqref="F2769">
    <cfRule type="cellIs" dxfId="385" priority="410" operator="lessThan">
      <formula>0</formula>
    </cfRule>
  </conditionalFormatting>
  <conditionalFormatting sqref="F2769">
    <cfRule type="cellIs" dxfId="384" priority="409" operator="lessThan">
      <formula>0</formula>
    </cfRule>
  </conditionalFormatting>
  <conditionalFormatting sqref="F2770">
    <cfRule type="cellIs" dxfId="383" priority="408" operator="lessThan">
      <formula>0</formula>
    </cfRule>
  </conditionalFormatting>
  <conditionalFormatting sqref="F2770">
    <cfRule type="cellIs" dxfId="382" priority="407" operator="lessThan">
      <formula>0</formula>
    </cfRule>
  </conditionalFormatting>
  <conditionalFormatting sqref="F2770">
    <cfRule type="cellIs" dxfId="381" priority="406" operator="lessThan">
      <formula>0</formula>
    </cfRule>
  </conditionalFormatting>
  <conditionalFormatting sqref="F2771">
    <cfRule type="cellIs" dxfId="380" priority="405" operator="lessThan">
      <formula>0</formula>
    </cfRule>
  </conditionalFormatting>
  <conditionalFormatting sqref="F2771">
    <cfRule type="cellIs" dxfId="379" priority="404" operator="lessThan">
      <formula>0</formula>
    </cfRule>
  </conditionalFormatting>
  <conditionalFormatting sqref="F2771">
    <cfRule type="cellIs" dxfId="378" priority="403" operator="lessThan">
      <formula>0</formula>
    </cfRule>
  </conditionalFormatting>
  <conditionalFormatting sqref="F2772">
    <cfRule type="cellIs" dxfId="377" priority="402" operator="lessThan">
      <formula>0</formula>
    </cfRule>
  </conditionalFormatting>
  <conditionalFormatting sqref="F2772">
    <cfRule type="cellIs" dxfId="376" priority="401" operator="lessThan">
      <formula>0</formula>
    </cfRule>
  </conditionalFormatting>
  <conditionalFormatting sqref="F2772">
    <cfRule type="cellIs" dxfId="375" priority="400" operator="lessThan">
      <formula>0</formula>
    </cfRule>
  </conditionalFormatting>
  <conditionalFormatting sqref="F2773">
    <cfRule type="cellIs" dxfId="374" priority="399" operator="lessThan">
      <formula>0</formula>
    </cfRule>
  </conditionalFormatting>
  <conditionalFormatting sqref="F2773">
    <cfRule type="cellIs" dxfId="373" priority="398" operator="lessThan">
      <formula>0</formula>
    </cfRule>
  </conditionalFormatting>
  <conditionalFormatting sqref="F2773">
    <cfRule type="cellIs" dxfId="372" priority="397" operator="lessThan">
      <formula>0</formula>
    </cfRule>
  </conditionalFormatting>
  <conditionalFormatting sqref="F2775">
    <cfRule type="cellIs" dxfId="371" priority="393" operator="lessThan">
      <formula>0</formula>
    </cfRule>
  </conditionalFormatting>
  <conditionalFormatting sqref="F2775">
    <cfRule type="cellIs" dxfId="370" priority="392" operator="lessThan">
      <formula>0</formula>
    </cfRule>
  </conditionalFormatting>
  <conditionalFormatting sqref="F2775">
    <cfRule type="cellIs" dxfId="369" priority="391" operator="lessThan">
      <formula>0</formula>
    </cfRule>
  </conditionalFormatting>
  <conditionalFormatting sqref="F2776">
    <cfRule type="cellIs" dxfId="368" priority="390" operator="lessThan">
      <formula>0</formula>
    </cfRule>
  </conditionalFormatting>
  <conditionalFormatting sqref="F2776">
    <cfRule type="cellIs" dxfId="367" priority="389" operator="lessThan">
      <formula>0</formula>
    </cfRule>
  </conditionalFormatting>
  <conditionalFormatting sqref="F2776">
    <cfRule type="cellIs" dxfId="366" priority="388" operator="lessThan">
      <formula>0</formula>
    </cfRule>
  </conditionalFormatting>
  <conditionalFormatting sqref="F2777">
    <cfRule type="cellIs" dxfId="365" priority="387" operator="lessThan">
      <formula>0</formula>
    </cfRule>
  </conditionalFormatting>
  <conditionalFormatting sqref="F2777">
    <cfRule type="cellIs" dxfId="364" priority="386" operator="lessThan">
      <formula>0</formula>
    </cfRule>
  </conditionalFormatting>
  <conditionalFormatting sqref="F2777">
    <cfRule type="cellIs" dxfId="363" priority="385" operator="lessThan">
      <formula>0</formula>
    </cfRule>
  </conditionalFormatting>
  <conditionalFormatting sqref="F2778">
    <cfRule type="cellIs" dxfId="362" priority="384" operator="lessThan">
      <formula>0</formula>
    </cfRule>
  </conditionalFormatting>
  <conditionalFormatting sqref="F2778">
    <cfRule type="cellIs" dxfId="361" priority="383" operator="lessThan">
      <formula>0</formula>
    </cfRule>
  </conditionalFormatting>
  <conditionalFormatting sqref="F2778">
    <cfRule type="cellIs" dxfId="360" priority="382" operator="lessThan">
      <formula>0</formula>
    </cfRule>
  </conditionalFormatting>
  <conditionalFormatting sqref="F2779">
    <cfRule type="cellIs" dxfId="359" priority="381" operator="lessThan">
      <formula>0</formula>
    </cfRule>
  </conditionalFormatting>
  <conditionalFormatting sqref="F2779">
    <cfRule type="cellIs" dxfId="358" priority="380" operator="lessThan">
      <formula>0</formula>
    </cfRule>
  </conditionalFormatting>
  <conditionalFormatting sqref="F2779">
    <cfRule type="cellIs" dxfId="357" priority="379" operator="lessThan">
      <formula>0</formula>
    </cfRule>
  </conditionalFormatting>
  <conditionalFormatting sqref="F2780">
    <cfRule type="cellIs" dxfId="356" priority="378" operator="lessThan">
      <formula>0</formula>
    </cfRule>
  </conditionalFormatting>
  <conditionalFormatting sqref="F2780">
    <cfRule type="cellIs" dxfId="355" priority="377" operator="lessThan">
      <formula>0</formula>
    </cfRule>
  </conditionalFormatting>
  <conditionalFormatting sqref="F2780">
    <cfRule type="cellIs" dxfId="354" priority="376" operator="lessThan">
      <formula>0</formula>
    </cfRule>
  </conditionalFormatting>
  <conditionalFormatting sqref="F2781">
    <cfRule type="cellIs" dxfId="353" priority="375" operator="lessThan">
      <formula>0</formula>
    </cfRule>
  </conditionalFormatting>
  <conditionalFormatting sqref="F2781">
    <cfRule type="cellIs" dxfId="352" priority="374" operator="lessThan">
      <formula>0</formula>
    </cfRule>
  </conditionalFormatting>
  <conditionalFormatting sqref="F2781">
    <cfRule type="cellIs" dxfId="351" priority="373" operator="lessThan">
      <formula>0</formula>
    </cfRule>
  </conditionalFormatting>
  <conditionalFormatting sqref="F2782:F2785">
    <cfRule type="cellIs" dxfId="350" priority="372" operator="lessThan">
      <formula>0</formula>
    </cfRule>
  </conditionalFormatting>
  <conditionalFormatting sqref="F2782:F2785">
    <cfRule type="cellIs" dxfId="349" priority="371" operator="lessThan">
      <formula>0</formula>
    </cfRule>
  </conditionalFormatting>
  <conditionalFormatting sqref="F2782:F2785">
    <cfRule type="cellIs" dxfId="348" priority="370" operator="lessThan">
      <formula>0</formula>
    </cfRule>
  </conditionalFormatting>
  <conditionalFormatting sqref="F2786">
    <cfRule type="cellIs" dxfId="347" priority="369" operator="lessThan">
      <formula>0</formula>
    </cfRule>
  </conditionalFormatting>
  <conditionalFormatting sqref="F2786">
    <cfRule type="cellIs" dxfId="346" priority="368" operator="lessThan">
      <formula>0</formula>
    </cfRule>
  </conditionalFormatting>
  <conditionalFormatting sqref="F2786">
    <cfRule type="cellIs" dxfId="345" priority="367" operator="lessThan">
      <formula>0</formula>
    </cfRule>
  </conditionalFormatting>
  <conditionalFormatting sqref="F2787">
    <cfRule type="cellIs" dxfId="344" priority="366" operator="lessThan">
      <formula>0</formula>
    </cfRule>
  </conditionalFormatting>
  <conditionalFormatting sqref="F2787">
    <cfRule type="cellIs" dxfId="343" priority="365" operator="lessThan">
      <formula>0</formula>
    </cfRule>
  </conditionalFormatting>
  <conditionalFormatting sqref="F2787">
    <cfRule type="cellIs" dxfId="342" priority="364" operator="lessThan">
      <formula>0</formula>
    </cfRule>
  </conditionalFormatting>
  <conditionalFormatting sqref="F2788">
    <cfRule type="cellIs" dxfId="341" priority="363" operator="lessThan">
      <formula>0</formula>
    </cfRule>
  </conditionalFormatting>
  <conditionalFormatting sqref="F2788">
    <cfRule type="cellIs" dxfId="340" priority="362" operator="lessThan">
      <formula>0</formula>
    </cfRule>
  </conditionalFormatting>
  <conditionalFormatting sqref="F2788">
    <cfRule type="cellIs" dxfId="339" priority="361" operator="lessThan">
      <formula>0</formula>
    </cfRule>
  </conditionalFormatting>
  <conditionalFormatting sqref="F2789">
    <cfRule type="cellIs" dxfId="338" priority="358" operator="lessThan">
      <formula>0</formula>
    </cfRule>
  </conditionalFormatting>
  <conditionalFormatting sqref="F2789">
    <cfRule type="cellIs" dxfId="337" priority="360" operator="lessThan">
      <formula>0</formula>
    </cfRule>
  </conditionalFormatting>
  <conditionalFormatting sqref="F2789">
    <cfRule type="cellIs" dxfId="336" priority="359" operator="lessThan">
      <formula>0</formula>
    </cfRule>
  </conditionalFormatting>
  <conditionalFormatting sqref="F2790">
    <cfRule type="cellIs" dxfId="335" priority="355" operator="lessThan">
      <formula>0</formula>
    </cfRule>
  </conditionalFormatting>
  <conditionalFormatting sqref="F2790">
    <cfRule type="cellIs" dxfId="334" priority="357" operator="lessThan">
      <formula>0</formula>
    </cfRule>
  </conditionalFormatting>
  <conditionalFormatting sqref="F2790">
    <cfRule type="cellIs" dxfId="333" priority="356" operator="lessThan">
      <formula>0</formula>
    </cfRule>
  </conditionalFormatting>
  <conditionalFormatting sqref="F2791">
    <cfRule type="cellIs" dxfId="332" priority="352" operator="lessThan">
      <formula>0</formula>
    </cfRule>
  </conditionalFormatting>
  <conditionalFormatting sqref="F2791">
    <cfRule type="cellIs" dxfId="331" priority="354" operator="lessThan">
      <formula>0</formula>
    </cfRule>
  </conditionalFormatting>
  <conditionalFormatting sqref="F2791">
    <cfRule type="cellIs" dxfId="330" priority="353" operator="lessThan">
      <formula>0</formula>
    </cfRule>
  </conditionalFormatting>
  <conditionalFormatting sqref="F2792">
    <cfRule type="cellIs" dxfId="329" priority="349" operator="lessThan">
      <formula>0</formula>
    </cfRule>
  </conditionalFormatting>
  <conditionalFormatting sqref="F2792">
    <cfRule type="cellIs" dxfId="328" priority="351" operator="lessThan">
      <formula>0</formula>
    </cfRule>
  </conditionalFormatting>
  <conditionalFormatting sqref="F2792">
    <cfRule type="cellIs" dxfId="327" priority="350" operator="lessThan">
      <formula>0</formula>
    </cfRule>
  </conditionalFormatting>
  <conditionalFormatting sqref="F2793">
    <cfRule type="cellIs" dxfId="326" priority="346" operator="lessThan">
      <formula>0</formula>
    </cfRule>
  </conditionalFormatting>
  <conditionalFormatting sqref="F2793">
    <cfRule type="cellIs" dxfId="325" priority="348" operator="lessThan">
      <formula>0</formula>
    </cfRule>
  </conditionalFormatting>
  <conditionalFormatting sqref="F2793">
    <cfRule type="cellIs" dxfId="324" priority="347" operator="lessThan">
      <formula>0</formula>
    </cfRule>
  </conditionalFormatting>
  <conditionalFormatting sqref="F2794">
    <cfRule type="cellIs" dxfId="323" priority="343" operator="lessThan">
      <formula>0</formula>
    </cfRule>
  </conditionalFormatting>
  <conditionalFormatting sqref="F2794">
    <cfRule type="cellIs" dxfId="322" priority="345" operator="lessThan">
      <formula>0</formula>
    </cfRule>
  </conditionalFormatting>
  <conditionalFormatting sqref="F2794">
    <cfRule type="cellIs" dxfId="321" priority="344" operator="lessThan">
      <formula>0</formula>
    </cfRule>
  </conditionalFormatting>
  <conditionalFormatting sqref="F2795">
    <cfRule type="cellIs" dxfId="320" priority="340" operator="lessThan">
      <formula>0</formula>
    </cfRule>
  </conditionalFormatting>
  <conditionalFormatting sqref="F2795">
    <cfRule type="cellIs" dxfId="319" priority="342" operator="lessThan">
      <formula>0</formula>
    </cfRule>
  </conditionalFormatting>
  <conditionalFormatting sqref="F2795">
    <cfRule type="cellIs" dxfId="318" priority="341" operator="lessThan">
      <formula>0</formula>
    </cfRule>
  </conditionalFormatting>
  <conditionalFormatting sqref="F2796">
    <cfRule type="cellIs" dxfId="317" priority="337" operator="lessThan">
      <formula>0</formula>
    </cfRule>
  </conditionalFormatting>
  <conditionalFormatting sqref="F2796">
    <cfRule type="cellIs" dxfId="316" priority="339" operator="lessThan">
      <formula>0</formula>
    </cfRule>
  </conditionalFormatting>
  <conditionalFormatting sqref="F2796">
    <cfRule type="cellIs" dxfId="315" priority="338" operator="lessThan">
      <formula>0</formula>
    </cfRule>
  </conditionalFormatting>
  <conditionalFormatting sqref="F2797">
    <cfRule type="cellIs" dxfId="314" priority="334" operator="lessThan">
      <formula>0</formula>
    </cfRule>
  </conditionalFormatting>
  <conditionalFormatting sqref="F2797">
    <cfRule type="cellIs" dxfId="313" priority="336" operator="lessThan">
      <formula>0</formula>
    </cfRule>
  </conditionalFormatting>
  <conditionalFormatting sqref="F2797">
    <cfRule type="cellIs" dxfId="312" priority="335" operator="lessThan">
      <formula>0</formula>
    </cfRule>
  </conditionalFormatting>
  <conditionalFormatting sqref="F2798">
    <cfRule type="cellIs" dxfId="311" priority="331" operator="lessThan">
      <formula>0</formula>
    </cfRule>
  </conditionalFormatting>
  <conditionalFormatting sqref="F2798">
    <cfRule type="cellIs" dxfId="310" priority="333" operator="lessThan">
      <formula>0</formula>
    </cfRule>
  </conditionalFormatting>
  <conditionalFormatting sqref="F2798">
    <cfRule type="cellIs" dxfId="309" priority="332" operator="lessThan">
      <formula>0</formula>
    </cfRule>
  </conditionalFormatting>
  <conditionalFormatting sqref="F2799">
    <cfRule type="cellIs" dxfId="308" priority="328" operator="lessThan">
      <formula>0</formula>
    </cfRule>
  </conditionalFormatting>
  <conditionalFormatting sqref="F2799">
    <cfRule type="cellIs" dxfId="307" priority="330" operator="lessThan">
      <formula>0</formula>
    </cfRule>
  </conditionalFormatting>
  <conditionalFormatting sqref="F2799">
    <cfRule type="cellIs" dxfId="306" priority="329" operator="lessThan">
      <formula>0</formula>
    </cfRule>
  </conditionalFormatting>
  <conditionalFormatting sqref="F2800">
    <cfRule type="cellIs" dxfId="305" priority="325" operator="lessThan">
      <formula>0</formula>
    </cfRule>
  </conditionalFormatting>
  <conditionalFormatting sqref="F2800">
    <cfRule type="cellIs" dxfId="304" priority="327" operator="lessThan">
      <formula>0</formula>
    </cfRule>
  </conditionalFormatting>
  <conditionalFormatting sqref="F2800">
    <cfRule type="cellIs" dxfId="303" priority="326" operator="lessThan">
      <formula>0</formula>
    </cfRule>
  </conditionalFormatting>
  <conditionalFormatting sqref="F2801">
    <cfRule type="cellIs" dxfId="302" priority="322" operator="lessThan">
      <formula>0</formula>
    </cfRule>
  </conditionalFormatting>
  <conditionalFormatting sqref="F2801">
    <cfRule type="cellIs" dxfId="301" priority="324" operator="lessThan">
      <formula>0</formula>
    </cfRule>
  </conditionalFormatting>
  <conditionalFormatting sqref="F2801">
    <cfRule type="cellIs" dxfId="300" priority="323" operator="lessThan">
      <formula>0</formula>
    </cfRule>
  </conditionalFormatting>
  <conditionalFormatting sqref="F2802">
    <cfRule type="cellIs" dxfId="299" priority="319" operator="lessThan">
      <formula>0</formula>
    </cfRule>
  </conditionalFormatting>
  <conditionalFormatting sqref="F2802">
    <cfRule type="cellIs" dxfId="298" priority="321" operator="lessThan">
      <formula>0</formula>
    </cfRule>
  </conditionalFormatting>
  <conditionalFormatting sqref="F2802">
    <cfRule type="cellIs" dxfId="297" priority="320" operator="lessThan">
      <formula>0</formula>
    </cfRule>
  </conditionalFormatting>
  <conditionalFormatting sqref="F2803">
    <cfRule type="cellIs" dxfId="296" priority="316" operator="lessThan">
      <formula>0</formula>
    </cfRule>
  </conditionalFormatting>
  <conditionalFormatting sqref="F2803">
    <cfRule type="cellIs" dxfId="295" priority="318" operator="lessThan">
      <formula>0</formula>
    </cfRule>
  </conditionalFormatting>
  <conditionalFormatting sqref="F2803">
    <cfRule type="cellIs" dxfId="294" priority="317" operator="lessThan">
      <formula>0</formula>
    </cfRule>
  </conditionalFormatting>
  <conditionalFormatting sqref="F2804">
    <cfRule type="cellIs" dxfId="293" priority="313" operator="lessThan">
      <formula>0</formula>
    </cfRule>
  </conditionalFormatting>
  <conditionalFormatting sqref="F2804">
    <cfRule type="cellIs" dxfId="292" priority="315" operator="lessThan">
      <formula>0</formula>
    </cfRule>
  </conditionalFormatting>
  <conditionalFormatting sqref="F2804">
    <cfRule type="cellIs" dxfId="291" priority="314" operator="lessThan">
      <formula>0</formula>
    </cfRule>
  </conditionalFormatting>
  <conditionalFormatting sqref="F2805">
    <cfRule type="cellIs" dxfId="290" priority="310" operator="lessThan">
      <formula>0</formula>
    </cfRule>
  </conditionalFormatting>
  <conditionalFormatting sqref="F2805">
    <cfRule type="cellIs" dxfId="289" priority="312" operator="lessThan">
      <formula>0</formula>
    </cfRule>
  </conditionalFormatting>
  <conditionalFormatting sqref="F2805">
    <cfRule type="cellIs" dxfId="288" priority="311" operator="lessThan">
      <formula>0</formula>
    </cfRule>
  </conditionalFormatting>
  <conditionalFormatting sqref="F2806">
    <cfRule type="cellIs" dxfId="287" priority="307" operator="lessThan">
      <formula>0</formula>
    </cfRule>
  </conditionalFormatting>
  <conditionalFormatting sqref="F2806">
    <cfRule type="cellIs" dxfId="286" priority="309" operator="lessThan">
      <formula>0</formula>
    </cfRule>
  </conditionalFormatting>
  <conditionalFormatting sqref="F2806">
    <cfRule type="cellIs" dxfId="285" priority="308" operator="lessThan">
      <formula>0</formula>
    </cfRule>
  </conditionalFormatting>
  <conditionalFormatting sqref="F2807">
    <cfRule type="cellIs" dxfId="284" priority="304" operator="lessThan">
      <formula>0</formula>
    </cfRule>
  </conditionalFormatting>
  <conditionalFormatting sqref="F2807">
    <cfRule type="cellIs" dxfId="283" priority="306" operator="lessThan">
      <formula>0</formula>
    </cfRule>
  </conditionalFormatting>
  <conditionalFormatting sqref="F2807">
    <cfRule type="cellIs" dxfId="282" priority="305" operator="lessThan">
      <formula>0</formula>
    </cfRule>
  </conditionalFormatting>
  <conditionalFormatting sqref="F2808">
    <cfRule type="cellIs" dxfId="281" priority="301" operator="lessThan">
      <formula>0</formula>
    </cfRule>
  </conditionalFormatting>
  <conditionalFormatting sqref="F2808">
    <cfRule type="cellIs" dxfId="280" priority="303" operator="lessThan">
      <formula>0</formula>
    </cfRule>
  </conditionalFormatting>
  <conditionalFormatting sqref="F2808">
    <cfRule type="cellIs" dxfId="279" priority="302" operator="lessThan">
      <formula>0</formula>
    </cfRule>
  </conditionalFormatting>
  <conditionalFormatting sqref="F2809">
    <cfRule type="cellIs" dxfId="278" priority="298" operator="lessThan">
      <formula>0</formula>
    </cfRule>
  </conditionalFormatting>
  <conditionalFormatting sqref="F2809">
    <cfRule type="cellIs" dxfId="277" priority="300" operator="lessThan">
      <formula>0</formula>
    </cfRule>
  </conditionalFormatting>
  <conditionalFormatting sqref="F2809">
    <cfRule type="cellIs" dxfId="276" priority="299" operator="lessThan">
      <formula>0</formula>
    </cfRule>
  </conditionalFormatting>
  <conditionalFormatting sqref="F2810">
    <cfRule type="cellIs" dxfId="275" priority="295" operator="lessThan">
      <formula>0</formula>
    </cfRule>
  </conditionalFormatting>
  <conditionalFormatting sqref="F2810">
    <cfRule type="cellIs" dxfId="274" priority="297" operator="lessThan">
      <formula>0</formula>
    </cfRule>
  </conditionalFormatting>
  <conditionalFormatting sqref="F2810">
    <cfRule type="cellIs" dxfId="273" priority="296" operator="lessThan">
      <formula>0</formula>
    </cfRule>
  </conditionalFormatting>
  <conditionalFormatting sqref="F2811">
    <cfRule type="cellIs" dxfId="272" priority="292" operator="lessThan">
      <formula>0</formula>
    </cfRule>
  </conditionalFormatting>
  <conditionalFormatting sqref="F2811">
    <cfRule type="cellIs" dxfId="271" priority="294" operator="lessThan">
      <formula>0</formula>
    </cfRule>
  </conditionalFormatting>
  <conditionalFormatting sqref="F2811">
    <cfRule type="cellIs" dxfId="270" priority="293" operator="lessThan">
      <formula>0</formula>
    </cfRule>
  </conditionalFormatting>
  <conditionalFormatting sqref="F2812">
    <cfRule type="cellIs" dxfId="269" priority="289" operator="lessThan">
      <formula>0</formula>
    </cfRule>
  </conditionalFormatting>
  <conditionalFormatting sqref="F2812">
    <cfRule type="cellIs" dxfId="268" priority="291" operator="lessThan">
      <formula>0</formula>
    </cfRule>
  </conditionalFormatting>
  <conditionalFormatting sqref="F2812">
    <cfRule type="cellIs" dxfId="267" priority="290" operator="lessThan">
      <formula>0</formula>
    </cfRule>
  </conditionalFormatting>
  <conditionalFormatting sqref="F2813">
    <cfRule type="cellIs" dxfId="266" priority="286" operator="lessThan">
      <formula>0</formula>
    </cfRule>
  </conditionalFormatting>
  <conditionalFormatting sqref="F2813">
    <cfRule type="cellIs" dxfId="265" priority="288" operator="lessThan">
      <formula>0</formula>
    </cfRule>
  </conditionalFormatting>
  <conditionalFormatting sqref="F2813">
    <cfRule type="cellIs" dxfId="264" priority="287" operator="lessThan">
      <formula>0</formula>
    </cfRule>
  </conditionalFormatting>
  <conditionalFormatting sqref="F2814">
    <cfRule type="cellIs" dxfId="263" priority="283" operator="lessThan">
      <formula>0</formula>
    </cfRule>
  </conditionalFormatting>
  <conditionalFormatting sqref="F2814">
    <cfRule type="cellIs" dxfId="262" priority="285" operator="lessThan">
      <formula>0</formula>
    </cfRule>
  </conditionalFormatting>
  <conditionalFormatting sqref="F2814">
    <cfRule type="cellIs" dxfId="261" priority="284" operator="lessThan">
      <formula>0</formula>
    </cfRule>
  </conditionalFormatting>
  <conditionalFormatting sqref="F2815">
    <cfRule type="cellIs" dxfId="260" priority="280" operator="lessThan">
      <formula>0</formula>
    </cfRule>
  </conditionalFormatting>
  <conditionalFormatting sqref="F2815">
    <cfRule type="cellIs" dxfId="259" priority="282" operator="lessThan">
      <formula>0</formula>
    </cfRule>
  </conditionalFormatting>
  <conditionalFormatting sqref="F2815">
    <cfRule type="cellIs" dxfId="258" priority="281" operator="lessThan">
      <formula>0</formula>
    </cfRule>
  </conditionalFormatting>
  <conditionalFormatting sqref="F2816">
    <cfRule type="cellIs" dxfId="257" priority="277" operator="lessThan">
      <formula>0</formula>
    </cfRule>
  </conditionalFormatting>
  <conditionalFormatting sqref="F2816">
    <cfRule type="cellIs" dxfId="256" priority="279" operator="lessThan">
      <formula>0</formula>
    </cfRule>
  </conditionalFormatting>
  <conditionalFormatting sqref="F2816">
    <cfRule type="cellIs" dxfId="255" priority="278" operator="lessThan">
      <formula>0</formula>
    </cfRule>
  </conditionalFormatting>
  <conditionalFormatting sqref="F2817">
    <cfRule type="cellIs" dxfId="254" priority="274" operator="lessThan">
      <formula>0</formula>
    </cfRule>
  </conditionalFormatting>
  <conditionalFormatting sqref="F2817">
    <cfRule type="cellIs" dxfId="253" priority="276" operator="lessThan">
      <formula>0</formula>
    </cfRule>
  </conditionalFormatting>
  <conditionalFormatting sqref="F2817">
    <cfRule type="cellIs" dxfId="252" priority="275" operator="lessThan">
      <formula>0</formula>
    </cfRule>
  </conditionalFormatting>
  <conditionalFormatting sqref="F2818">
    <cfRule type="cellIs" dxfId="251" priority="271" operator="lessThan">
      <formula>0</formula>
    </cfRule>
  </conditionalFormatting>
  <conditionalFormatting sqref="F2818">
    <cfRule type="cellIs" dxfId="250" priority="273" operator="lessThan">
      <formula>0</formula>
    </cfRule>
  </conditionalFormatting>
  <conditionalFormatting sqref="F2818">
    <cfRule type="cellIs" dxfId="249" priority="272" operator="lessThan">
      <formula>0</formula>
    </cfRule>
  </conditionalFormatting>
  <conditionalFormatting sqref="F2819">
    <cfRule type="cellIs" dxfId="248" priority="268" operator="lessThan">
      <formula>0</formula>
    </cfRule>
  </conditionalFormatting>
  <conditionalFormatting sqref="F2819">
    <cfRule type="cellIs" dxfId="247" priority="270" operator="lessThan">
      <formula>0</formula>
    </cfRule>
  </conditionalFormatting>
  <conditionalFormatting sqref="F2819">
    <cfRule type="cellIs" dxfId="246" priority="269" operator="lessThan">
      <formula>0</formula>
    </cfRule>
  </conditionalFormatting>
  <conditionalFormatting sqref="F2820">
    <cfRule type="cellIs" dxfId="245" priority="265" operator="lessThan">
      <formula>0</formula>
    </cfRule>
  </conditionalFormatting>
  <conditionalFormatting sqref="F2820">
    <cfRule type="cellIs" dxfId="244" priority="267" operator="lessThan">
      <formula>0</formula>
    </cfRule>
  </conditionalFormatting>
  <conditionalFormatting sqref="F2820">
    <cfRule type="cellIs" dxfId="243" priority="266" operator="lessThan">
      <formula>0</formula>
    </cfRule>
  </conditionalFormatting>
  <conditionalFormatting sqref="F2821">
    <cfRule type="cellIs" dxfId="242" priority="262" operator="lessThan">
      <formula>0</formula>
    </cfRule>
  </conditionalFormatting>
  <conditionalFormatting sqref="F2821">
    <cfRule type="cellIs" dxfId="241" priority="264" operator="lessThan">
      <formula>0</formula>
    </cfRule>
  </conditionalFormatting>
  <conditionalFormatting sqref="F2821">
    <cfRule type="cellIs" dxfId="240" priority="263" operator="lessThan">
      <formula>0</formula>
    </cfRule>
  </conditionalFormatting>
  <conditionalFormatting sqref="F2822">
    <cfRule type="cellIs" dxfId="239" priority="259" operator="lessThan">
      <formula>0</formula>
    </cfRule>
  </conditionalFormatting>
  <conditionalFormatting sqref="F2822">
    <cfRule type="cellIs" dxfId="238" priority="261" operator="lessThan">
      <formula>0</formula>
    </cfRule>
  </conditionalFormatting>
  <conditionalFormatting sqref="F2822">
    <cfRule type="cellIs" dxfId="237" priority="260" operator="lessThan">
      <formula>0</formula>
    </cfRule>
  </conditionalFormatting>
  <conditionalFormatting sqref="F2823">
    <cfRule type="cellIs" dxfId="236" priority="256" operator="lessThan">
      <formula>0</formula>
    </cfRule>
  </conditionalFormatting>
  <conditionalFormatting sqref="F2823">
    <cfRule type="cellIs" dxfId="235" priority="258" operator="lessThan">
      <formula>0</formula>
    </cfRule>
  </conditionalFormatting>
  <conditionalFormatting sqref="F2823">
    <cfRule type="cellIs" dxfId="234" priority="257" operator="lessThan">
      <formula>0</formula>
    </cfRule>
  </conditionalFormatting>
  <conditionalFormatting sqref="F2824">
    <cfRule type="cellIs" dxfId="233" priority="253" operator="lessThan">
      <formula>0</formula>
    </cfRule>
  </conditionalFormatting>
  <conditionalFormatting sqref="F2824">
    <cfRule type="cellIs" dxfId="232" priority="255" operator="lessThan">
      <formula>0</formula>
    </cfRule>
  </conditionalFormatting>
  <conditionalFormatting sqref="F2824">
    <cfRule type="cellIs" dxfId="231" priority="254" operator="lessThan">
      <formula>0</formula>
    </cfRule>
  </conditionalFormatting>
  <conditionalFormatting sqref="F2825">
    <cfRule type="cellIs" dxfId="230" priority="250" operator="lessThan">
      <formula>0</formula>
    </cfRule>
  </conditionalFormatting>
  <conditionalFormatting sqref="F2825">
    <cfRule type="cellIs" dxfId="229" priority="252" operator="lessThan">
      <formula>0</formula>
    </cfRule>
  </conditionalFormatting>
  <conditionalFormatting sqref="F2825">
    <cfRule type="cellIs" dxfId="228" priority="251" operator="lessThan">
      <formula>0</formula>
    </cfRule>
  </conditionalFormatting>
  <conditionalFormatting sqref="F2826">
    <cfRule type="cellIs" dxfId="227" priority="247" operator="lessThan">
      <formula>0</formula>
    </cfRule>
  </conditionalFormatting>
  <conditionalFormatting sqref="F2826">
    <cfRule type="cellIs" dxfId="226" priority="249" operator="lessThan">
      <formula>0</formula>
    </cfRule>
  </conditionalFormatting>
  <conditionalFormatting sqref="F2826">
    <cfRule type="cellIs" dxfId="225" priority="248" operator="lessThan">
      <formula>0</formula>
    </cfRule>
  </conditionalFormatting>
  <conditionalFormatting sqref="F2827">
    <cfRule type="cellIs" dxfId="224" priority="244" operator="lessThan">
      <formula>0</formula>
    </cfRule>
  </conditionalFormatting>
  <conditionalFormatting sqref="F2827">
    <cfRule type="cellIs" dxfId="223" priority="246" operator="lessThan">
      <formula>0</formula>
    </cfRule>
  </conditionalFormatting>
  <conditionalFormatting sqref="F2827">
    <cfRule type="cellIs" dxfId="222" priority="245" operator="lessThan">
      <formula>0</formula>
    </cfRule>
  </conditionalFormatting>
  <conditionalFormatting sqref="F2828">
    <cfRule type="cellIs" dxfId="221" priority="241" operator="lessThan">
      <formula>0</formula>
    </cfRule>
  </conditionalFormatting>
  <conditionalFormatting sqref="F2828">
    <cfRule type="cellIs" dxfId="220" priority="243" operator="lessThan">
      <formula>0</formula>
    </cfRule>
  </conditionalFormatting>
  <conditionalFormatting sqref="F2828">
    <cfRule type="cellIs" dxfId="219" priority="242" operator="lessThan">
      <formula>0</formula>
    </cfRule>
  </conditionalFormatting>
  <conditionalFormatting sqref="F2829">
    <cfRule type="cellIs" dxfId="218" priority="238" operator="lessThan">
      <formula>0</formula>
    </cfRule>
  </conditionalFormatting>
  <conditionalFormatting sqref="F2829">
    <cfRule type="cellIs" dxfId="217" priority="240" operator="lessThan">
      <formula>0</formula>
    </cfRule>
  </conditionalFormatting>
  <conditionalFormatting sqref="F2829">
    <cfRule type="cellIs" dxfId="216" priority="239" operator="lessThan">
      <formula>0</formula>
    </cfRule>
  </conditionalFormatting>
  <conditionalFormatting sqref="F2830">
    <cfRule type="cellIs" dxfId="215" priority="235" operator="lessThan">
      <formula>0</formula>
    </cfRule>
  </conditionalFormatting>
  <conditionalFormatting sqref="F2830">
    <cfRule type="cellIs" dxfId="214" priority="237" operator="lessThan">
      <formula>0</formula>
    </cfRule>
  </conditionalFormatting>
  <conditionalFormatting sqref="F2830">
    <cfRule type="cellIs" dxfId="213" priority="236" operator="lessThan">
      <formula>0</formula>
    </cfRule>
  </conditionalFormatting>
  <conditionalFormatting sqref="F2831">
    <cfRule type="cellIs" dxfId="212" priority="232" operator="lessThan">
      <formula>0</formula>
    </cfRule>
  </conditionalFormatting>
  <conditionalFormatting sqref="F2831">
    <cfRule type="cellIs" dxfId="211" priority="234" operator="lessThan">
      <formula>0</formula>
    </cfRule>
  </conditionalFormatting>
  <conditionalFormatting sqref="F2831">
    <cfRule type="cellIs" dxfId="210" priority="233" operator="lessThan">
      <formula>0</formula>
    </cfRule>
  </conditionalFormatting>
  <conditionalFormatting sqref="F2832">
    <cfRule type="cellIs" dxfId="209" priority="229" operator="lessThan">
      <formula>0</formula>
    </cfRule>
  </conditionalFormatting>
  <conditionalFormatting sqref="F2832">
    <cfRule type="cellIs" dxfId="208" priority="231" operator="lessThan">
      <formula>0</formula>
    </cfRule>
  </conditionalFormatting>
  <conditionalFormatting sqref="F2832">
    <cfRule type="cellIs" dxfId="207" priority="230" operator="lessThan">
      <formula>0</formula>
    </cfRule>
  </conditionalFormatting>
  <conditionalFormatting sqref="F2833">
    <cfRule type="cellIs" dxfId="206" priority="226" operator="lessThan">
      <formula>0</formula>
    </cfRule>
  </conditionalFormatting>
  <conditionalFormatting sqref="F2833">
    <cfRule type="cellIs" dxfId="205" priority="228" operator="lessThan">
      <formula>0</formula>
    </cfRule>
  </conditionalFormatting>
  <conditionalFormatting sqref="F2833">
    <cfRule type="cellIs" dxfId="204" priority="227" operator="lessThan">
      <formula>0</formula>
    </cfRule>
  </conditionalFormatting>
  <conditionalFormatting sqref="F2834">
    <cfRule type="cellIs" dxfId="203" priority="223" operator="lessThan">
      <formula>0</formula>
    </cfRule>
  </conditionalFormatting>
  <conditionalFormatting sqref="F2834">
    <cfRule type="cellIs" dxfId="202" priority="225" operator="lessThan">
      <formula>0</formula>
    </cfRule>
  </conditionalFormatting>
  <conditionalFormatting sqref="F2834">
    <cfRule type="cellIs" dxfId="201" priority="224" operator="lessThan">
      <formula>0</formula>
    </cfRule>
  </conditionalFormatting>
  <conditionalFormatting sqref="F2835">
    <cfRule type="cellIs" dxfId="200" priority="220" operator="lessThan">
      <formula>0</formula>
    </cfRule>
  </conditionalFormatting>
  <conditionalFormatting sqref="F2835">
    <cfRule type="cellIs" dxfId="199" priority="222" operator="lessThan">
      <formula>0</formula>
    </cfRule>
  </conditionalFormatting>
  <conditionalFormatting sqref="F2835">
    <cfRule type="cellIs" dxfId="198" priority="221" operator="lessThan">
      <formula>0</formula>
    </cfRule>
  </conditionalFormatting>
  <conditionalFormatting sqref="F2836">
    <cfRule type="cellIs" dxfId="197" priority="217" operator="lessThan">
      <formula>0</formula>
    </cfRule>
  </conditionalFormatting>
  <conditionalFormatting sqref="F2836">
    <cfRule type="cellIs" dxfId="196" priority="219" operator="lessThan">
      <formula>0</formula>
    </cfRule>
  </conditionalFormatting>
  <conditionalFormatting sqref="F2836">
    <cfRule type="cellIs" dxfId="195" priority="218" operator="lessThan">
      <formula>0</formula>
    </cfRule>
  </conditionalFormatting>
  <conditionalFormatting sqref="F2837">
    <cfRule type="cellIs" dxfId="194" priority="214" operator="lessThan">
      <formula>0</formula>
    </cfRule>
  </conditionalFormatting>
  <conditionalFormatting sqref="F2837">
    <cfRule type="cellIs" dxfId="193" priority="216" operator="lessThan">
      <formula>0</formula>
    </cfRule>
  </conditionalFormatting>
  <conditionalFormatting sqref="F2837">
    <cfRule type="cellIs" dxfId="192" priority="215" operator="lessThan">
      <formula>0</formula>
    </cfRule>
  </conditionalFormatting>
  <conditionalFormatting sqref="F2838">
    <cfRule type="cellIs" dxfId="191" priority="211" operator="lessThan">
      <formula>0</formula>
    </cfRule>
  </conditionalFormatting>
  <conditionalFormatting sqref="F2838">
    <cfRule type="cellIs" dxfId="190" priority="213" operator="lessThan">
      <formula>0</formula>
    </cfRule>
  </conditionalFormatting>
  <conditionalFormatting sqref="F2838">
    <cfRule type="cellIs" dxfId="189" priority="212" operator="lessThan">
      <formula>0</formula>
    </cfRule>
  </conditionalFormatting>
  <conditionalFormatting sqref="F2839">
    <cfRule type="cellIs" dxfId="188" priority="208" operator="lessThan">
      <formula>0</formula>
    </cfRule>
  </conditionalFormatting>
  <conditionalFormatting sqref="F2839">
    <cfRule type="cellIs" dxfId="187" priority="210" operator="lessThan">
      <formula>0</formula>
    </cfRule>
  </conditionalFormatting>
  <conditionalFormatting sqref="F2839">
    <cfRule type="cellIs" dxfId="186" priority="209" operator="lessThan">
      <formula>0</formula>
    </cfRule>
  </conditionalFormatting>
  <conditionalFormatting sqref="F2840">
    <cfRule type="cellIs" dxfId="185" priority="205" operator="lessThan">
      <formula>0</formula>
    </cfRule>
  </conditionalFormatting>
  <conditionalFormatting sqref="F2840">
    <cfRule type="cellIs" dxfId="184" priority="207" operator="lessThan">
      <formula>0</formula>
    </cfRule>
  </conditionalFormatting>
  <conditionalFormatting sqref="F2840">
    <cfRule type="cellIs" dxfId="183" priority="206" operator="lessThan">
      <formula>0</formula>
    </cfRule>
  </conditionalFormatting>
  <conditionalFormatting sqref="F2841">
    <cfRule type="cellIs" dxfId="182" priority="202" operator="lessThan">
      <formula>0</formula>
    </cfRule>
  </conditionalFormatting>
  <conditionalFormatting sqref="F2841">
    <cfRule type="cellIs" dxfId="181" priority="204" operator="lessThan">
      <formula>0</formula>
    </cfRule>
  </conditionalFormatting>
  <conditionalFormatting sqref="F2841">
    <cfRule type="cellIs" dxfId="180" priority="203" operator="lessThan">
      <formula>0</formula>
    </cfRule>
  </conditionalFormatting>
  <conditionalFormatting sqref="F2842">
    <cfRule type="cellIs" dxfId="179" priority="199" operator="lessThan">
      <formula>0</formula>
    </cfRule>
  </conditionalFormatting>
  <conditionalFormatting sqref="F2842">
    <cfRule type="cellIs" dxfId="178" priority="201" operator="lessThan">
      <formula>0</formula>
    </cfRule>
  </conditionalFormatting>
  <conditionalFormatting sqref="F2842">
    <cfRule type="cellIs" dxfId="177" priority="200" operator="lessThan">
      <formula>0</formula>
    </cfRule>
  </conditionalFormatting>
  <conditionalFormatting sqref="F2843">
    <cfRule type="cellIs" dxfId="176" priority="196" operator="lessThan">
      <formula>0</formula>
    </cfRule>
  </conditionalFormatting>
  <conditionalFormatting sqref="F2843">
    <cfRule type="cellIs" dxfId="175" priority="198" operator="lessThan">
      <formula>0</formula>
    </cfRule>
  </conditionalFormatting>
  <conditionalFormatting sqref="F2843">
    <cfRule type="cellIs" dxfId="174" priority="197" operator="lessThan">
      <formula>0</formula>
    </cfRule>
  </conditionalFormatting>
  <conditionalFormatting sqref="F2844">
    <cfRule type="cellIs" dxfId="173" priority="193" operator="lessThan">
      <formula>0</formula>
    </cfRule>
  </conditionalFormatting>
  <conditionalFormatting sqref="F2844">
    <cfRule type="cellIs" dxfId="172" priority="195" operator="lessThan">
      <formula>0</formula>
    </cfRule>
  </conditionalFormatting>
  <conditionalFormatting sqref="F2844">
    <cfRule type="cellIs" dxfId="171" priority="194" operator="lessThan">
      <formula>0</formula>
    </cfRule>
  </conditionalFormatting>
  <conditionalFormatting sqref="F2845">
    <cfRule type="cellIs" dxfId="170" priority="190" operator="lessThan">
      <formula>0</formula>
    </cfRule>
  </conditionalFormatting>
  <conditionalFormatting sqref="F2845">
    <cfRule type="cellIs" dxfId="169" priority="192" operator="lessThan">
      <formula>0</formula>
    </cfRule>
  </conditionalFormatting>
  <conditionalFormatting sqref="F2845">
    <cfRule type="cellIs" dxfId="168" priority="191" operator="lessThan">
      <formula>0</formula>
    </cfRule>
  </conditionalFormatting>
  <conditionalFormatting sqref="F2846">
    <cfRule type="cellIs" dxfId="167" priority="187" operator="lessThan">
      <formula>0</formula>
    </cfRule>
  </conditionalFormatting>
  <conditionalFormatting sqref="F2846">
    <cfRule type="cellIs" dxfId="166" priority="189" operator="lessThan">
      <formula>0</formula>
    </cfRule>
  </conditionalFormatting>
  <conditionalFormatting sqref="F2846">
    <cfRule type="cellIs" dxfId="165" priority="188" operator="lessThan">
      <formula>0</formula>
    </cfRule>
  </conditionalFormatting>
  <conditionalFormatting sqref="F2847">
    <cfRule type="cellIs" dxfId="164" priority="184" operator="lessThan">
      <formula>0</formula>
    </cfRule>
  </conditionalFormatting>
  <conditionalFormatting sqref="F2847">
    <cfRule type="cellIs" dxfId="163" priority="186" operator="lessThan">
      <formula>0</formula>
    </cfRule>
  </conditionalFormatting>
  <conditionalFormatting sqref="F2847">
    <cfRule type="cellIs" dxfId="162" priority="185" operator="lessThan">
      <formula>0</formula>
    </cfRule>
  </conditionalFormatting>
  <conditionalFormatting sqref="F2848">
    <cfRule type="cellIs" dxfId="161" priority="181" operator="lessThan">
      <formula>0</formula>
    </cfRule>
  </conditionalFormatting>
  <conditionalFormatting sqref="F2848">
    <cfRule type="cellIs" dxfId="160" priority="183" operator="lessThan">
      <formula>0</formula>
    </cfRule>
  </conditionalFormatting>
  <conditionalFormatting sqref="F2848">
    <cfRule type="cellIs" dxfId="159" priority="182" operator="lessThan">
      <formula>0</formula>
    </cfRule>
  </conditionalFormatting>
  <conditionalFormatting sqref="F2849">
    <cfRule type="cellIs" dxfId="158" priority="178" operator="lessThan">
      <formula>0</formula>
    </cfRule>
  </conditionalFormatting>
  <conditionalFormatting sqref="F2849">
    <cfRule type="cellIs" dxfId="157" priority="180" operator="lessThan">
      <formula>0</formula>
    </cfRule>
  </conditionalFormatting>
  <conditionalFormatting sqref="F2849">
    <cfRule type="cellIs" dxfId="156" priority="179" operator="lessThan">
      <formula>0</formula>
    </cfRule>
  </conditionalFormatting>
  <conditionalFormatting sqref="F2850">
    <cfRule type="cellIs" dxfId="155" priority="175" operator="lessThan">
      <formula>0</formula>
    </cfRule>
  </conditionalFormatting>
  <conditionalFormatting sqref="F2850">
    <cfRule type="cellIs" dxfId="154" priority="177" operator="lessThan">
      <formula>0</formula>
    </cfRule>
  </conditionalFormatting>
  <conditionalFormatting sqref="F2850">
    <cfRule type="cellIs" dxfId="153" priority="176" operator="lessThan">
      <formula>0</formula>
    </cfRule>
  </conditionalFormatting>
  <conditionalFormatting sqref="F2851">
    <cfRule type="cellIs" dxfId="152" priority="172" operator="lessThan">
      <formula>0</formula>
    </cfRule>
  </conditionalFormatting>
  <conditionalFormatting sqref="F2851">
    <cfRule type="cellIs" dxfId="151" priority="174" operator="lessThan">
      <formula>0</formula>
    </cfRule>
  </conditionalFormatting>
  <conditionalFormatting sqref="F2851">
    <cfRule type="cellIs" dxfId="150" priority="173" operator="lessThan">
      <formula>0</formula>
    </cfRule>
  </conditionalFormatting>
  <conditionalFormatting sqref="F2852">
    <cfRule type="cellIs" dxfId="149" priority="169" operator="lessThan">
      <formula>0</formula>
    </cfRule>
  </conditionalFormatting>
  <conditionalFormatting sqref="F2852">
    <cfRule type="cellIs" dxfId="148" priority="171" operator="lessThan">
      <formula>0</formula>
    </cfRule>
  </conditionalFormatting>
  <conditionalFormatting sqref="F2852">
    <cfRule type="cellIs" dxfId="147" priority="170" operator="lessThan">
      <formula>0</formula>
    </cfRule>
  </conditionalFormatting>
  <conditionalFormatting sqref="F2853:F2854">
    <cfRule type="cellIs" dxfId="146" priority="166" operator="lessThan">
      <formula>0</formula>
    </cfRule>
  </conditionalFormatting>
  <conditionalFormatting sqref="F2853:F2854">
    <cfRule type="cellIs" dxfId="145" priority="168" operator="lessThan">
      <formula>0</formula>
    </cfRule>
  </conditionalFormatting>
  <conditionalFormatting sqref="F2853:F2854">
    <cfRule type="cellIs" dxfId="144" priority="167" operator="lessThan">
      <formula>0</formula>
    </cfRule>
  </conditionalFormatting>
  <conditionalFormatting sqref="F2855">
    <cfRule type="cellIs" dxfId="143" priority="163" operator="lessThan">
      <formula>0</formula>
    </cfRule>
  </conditionalFormatting>
  <conditionalFormatting sqref="F2855">
    <cfRule type="cellIs" dxfId="142" priority="165" operator="lessThan">
      <formula>0</formula>
    </cfRule>
  </conditionalFormatting>
  <conditionalFormatting sqref="F2855">
    <cfRule type="cellIs" dxfId="141" priority="164" operator="lessThan">
      <formula>0</formula>
    </cfRule>
  </conditionalFormatting>
  <conditionalFormatting sqref="F2856">
    <cfRule type="cellIs" dxfId="140" priority="160" operator="lessThan">
      <formula>0</formula>
    </cfRule>
  </conditionalFormatting>
  <conditionalFormatting sqref="F2856">
    <cfRule type="cellIs" dxfId="139" priority="162" operator="lessThan">
      <formula>0</formula>
    </cfRule>
  </conditionalFormatting>
  <conditionalFormatting sqref="F2856">
    <cfRule type="cellIs" dxfId="138" priority="161" operator="lessThan">
      <formula>0</formula>
    </cfRule>
  </conditionalFormatting>
  <conditionalFormatting sqref="F2857">
    <cfRule type="cellIs" dxfId="137" priority="157" operator="lessThan">
      <formula>0</formula>
    </cfRule>
  </conditionalFormatting>
  <conditionalFormatting sqref="F2857">
    <cfRule type="cellIs" dxfId="136" priority="159" operator="lessThan">
      <formula>0</formula>
    </cfRule>
  </conditionalFormatting>
  <conditionalFormatting sqref="F2857">
    <cfRule type="cellIs" dxfId="135" priority="158" operator="lessThan">
      <formula>0</formula>
    </cfRule>
  </conditionalFormatting>
  <conditionalFormatting sqref="F2858">
    <cfRule type="cellIs" dxfId="134" priority="154" operator="lessThan">
      <formula>0</formula>
    </cfRule>
  </conditionalFormatting>
  <conditionalFormatting sqref="F2858">
    <cfRule type="cellIs" dxfId="133" priority="156" operator="lessThan">
      <formula>0</formula>
    </cfRule>
  </conditionalFormatting>
  <conditionalFormatting sqref="F2858">
    <cfRule type="cellIs" dxfId="132" priority="155" operator="lessThan">
      <formula>0</formula>
    </cfRule>
  </conditionalFormatting>
  <conditionalFormatting sqref="F2861">
    <cfRule type="cellIs" dxfId="131" priority="148" operator="lessThan">
      <formula>0</formula>
    </cfRule>
  </conditionalFormatting>
  <conditionalFormatting sqref="F2861">
    <cfRule type="cellIs" dxfId="130" priority="150" operator="lessThan">
      <formula>0</formula>
    </cfRule>
  </conditionalFormatting>
  <conditionalFormatting sqref="F2861">
    <cfRule type="cellIs" dxfId="129" priority="149" operator="lessThan">
      <formula>0</formula>
    </cfRule>
  </conditionalFormatting>
  <conditionalFormatting sqref="F2862">
    <cfRule type="cellIs" dxfId="128" priority="145" operator="lessThan">
      <formula>0</formula>
    </cfRule>
  </conditionalFormatting>
  <conditionalFormatting sqref="F2862">
    <cfRule type="cellIs" dxfId="127" priority="147" operator="lessThan">
      <formula>0</formula>
    </cfRule>
  </conditionalFormatting>
  <conditionalFormatting sqref="F2862">
    <cfRule type="cellIs" dxfId="126" priority="146" operator="lessThan">
      <formula>0</formula>
    </cfRule>
  </conditionalFormatting>
  <conditionalFormatting sqref="F2863">
    <cfRule type="cellIs" dxfId="125" priority="142" operator="lessThan">
      <formula>0</formula>
    </cfRule>
  </conditionalFormatting>
  <conditionalFormatting sqref="F2863">
    <cfRule type="cellIs" dxfId="124" priority="144" operator="lessThan">
      <formula>0</formula>
    </cfRule>
  </conditionalFormatting>
  <conditionalFormatting sqref="F2863">
    <cfRule type="cellIs" dxfId="123" priority="143" operator="lessThan">
      <formula>0</formula>
    </cfRule>
  </conditionalFormatting>
  <conditionalFormatting sqref="F2865">
    <cfRule type="cellIs" dxfId="122" priority="136" operator="lessThan">
      <formula>0</formula>
    </cfRule>
  </conditionalFormatting>
  <conditionalFormatting sqref="F2865">
    <cfRule type="cellIs" dxfId="121" priority="138" operator="lessThan">
      <formula>0</formula>
    </cfRule>
  </conditionalFormatting>
  <conditionalFormatting sqref="F2865">
    <cfRule type="cellIs" dxfId="120" priority="137" operator="lessThan">
      <formula>0</formula>
    </cfRule>
  </conditionalFormatting>
  <conditionalFormatting sqref="F2866">
    <cfRule type="cellIs" dxfId="119" priority="130" operator="lessThan">
      <formula>0</formula>
    </cfRule>
  </conditionalFormatting>
  <conditionalFormatting sqref="F2866">
    <cfRule type="cellIs" dxfId="118" priority="132" operator="lessThan">
      <formula>0</formula>
    </cfRule>
  </conditionalFormatting>
  <conditionalFormatting sqref="F2866">
    <cfRule type="cellIs" dxfId="117" priority="131" operator="lessThan">
      <formula>0</formula>
    </cfRule>
  </conditionalFormatting>
  <conditionalFormatting sqref="F2867">
    <cfRule type="cellIs" dxfId="116" priority="127" operator="lessThan">
      <formula>0</formula>
    </cfRule>
  </conditionalFormatting>
  <conditionalFormatting sqref="F2867">
    <cfRule type="cellIs" dxfId="115" priority="129" operator="lessThan">
      <formula>0</formula>
    </cfRule>
  </conditionalFormatting>
  <conditionalFormatting sqref="F2867">
    <cfRule type="cellIs" dxfId="114" priority="128" operator="lessThan">
      <formula>0</formula>
    </cfRule>
  </conditionalFormatting>
  <conditionalFormatting sqref="F2868">
    <cfRule type="cellIs" dxfId="113" priority="124" operator="lessThan">
      <formula>0</formula>
    </cfRule>
  </conditionalFormatting>
  <conditionalFormatting sqref="F2868">
    <cfRule type="cellIs" dxfId="112" priority="126" operator="lessThan">
      <formula>0</formula>
    </cfRule>
  </conditionalFormatting>
  <conditionalFormatting sqref="F2868">
    <cfRule type="cellIs" dxfId="111" priority="125" operator="lessThan">
      <formula>0</formula>
    </cfRule>
  </conditionalFormatting>
  <conditionalFormatting sqref="F2869">
    <cfRule type="cellIs" dxfId="110" priority="121" operator="lessThan">
      <formula>0</formula>
    </cfRule>
  </conditionalFormatting>
  <conditionalFormatting sqref="F2869">
    <cfRule type="cellIs" dxfId="109" priority="123" operator="lessThan">
      <formula>0</formula>
    </cfRule>
  </conditionalFormatting>
  <conditionalFormatting sqref="F2869">
    <cfRule type="cellIs" dxfId="108" priority="122" operator="lessThan">
      <formula>0</formula>
    </cfRule>
  </conditionalFormatting>
  <conditionalFormatting sqref="F2870">
    <cfRule type="cellIs" dxfId="107" priority="118" operator="lessThan">
      <formula>0</formula>
    </cfRule>
  </conditionalFormatting>
  <conditionalFormatting sqref="F2870">
    <cfRule type="cellIs" dxfId="106" priority="120" operator="lessThan">
      <formula>0</formula>
    </cfRule>
  </conditionalFormatting>
  <conditionalFormatting sqref="F2870">
    <cfRule type="cellIs" dxfId="105" priority="119" operator="lessThan">
      <formula>0</formula>
    </cfRule>
  </conditionalFormatting>
  <conditionalFormatting sqref="F2871">
    <cfRule type="cellIs" dxfId="104" priority="115" operator="lessThan">
      <formula>0</formula>
    </cfRule>
  </conditionalFormatting>
  <conditionalFormatting sqref="F2871">
    <cfRule type="cellIs" dxfId="103" priority="117" operator="lessThan">
      <formula>0</formula>
    </cfRule>
  </conditionalFormatting>
  <conditionalFormatting sqref="F2871">
    <cfRule type="cellIs" dxfId="102" priority="116" operator="lessThan">
      <formula>0</formula>
    </cfRule>
  </conditionalFormatting>
  <conditionalFormatting sqref="F2872">
    <cfRule type="cellIs" dxfId="101" priority="112" operator="lessThan">
      <formula>0</formula>
    </cfRule>
  </conditionalFormatting>
  <conditionalFormatting sqref="F2872">
    <cfRule type="cellIs" dxfId="100" priority="114" operator="lessThan">
      <formula>0</formula>
    </cfRule>
  </conditionalFormatting>
  <conditionalFormatting sqref="F2872">
    <cfRule type="cellIs" dxfId="99" priority="113" operator="lessThan">
      <formula>0</formula>
    </cfRule>
  </conditionalFormatting>
  <conditionalFormatting sqref="F3330:F3506">
    <cfRule type="cellIs" dxfId="98" priority="109" operator="lessThan">
      <formula>0</formula>
    </cfRule>
  </conditionalFormatting>
  <conditionalFormatting sqref="F3330:F3506">
    <cfRule type="cellIs" dxfId="97" priority="111" operator="lessThan">
      <formula>0</formula>
    </cfRule>
  </conditionalFormatting>
  <conditionalFormatting sqref="F3330:F3506">
    <cfRule type="cellIs" dxfId="96" priority="110" operator="lessThan">
      <formula>0</formula>
    </cfRule>
  </conditionalFormatting>
  <conditionalFormatting sqref="F3114:F3329">
    <cfRule type="cellIs" dxfId="95" priority="106" operator="lessThan">
      <formula>0</formula>
    </cfRule>
  </conditionalFormatting>
  <conditionalFormatting sqref="F3114:F3329">
    <cfRule type="cellIs" dxfId="94" priority="108" operator="lessThan">
      <formula>0</formula>
    </cfRule>
  </conditionalFormatting>
  <conditionalFormatting sqref="F3114:F3329">
    <cfRule type="cellIs" dxfId="93" priority="107" operator="lessThan">
      <formula>0</formula>
    </cfRule>
  </conditionalFormatting>
  <conditionalFormatting sqref="F2873">
    <cfRule type="cellIs" dxfId="92" priority="100" operator="lessThan">
      <formula>0</formula>
    </cfRule>
  </conditionalFormatting>
  <conditionalFormatting sqref="F2873">
    <cfRule type="cellIs" dxfId="91" priority="102" operator="lessThan">
      <formula>0</formula>
    </cfRule>
  </conditionalFormatting>
  <conditionalFormatting sqref="F2873">
    <cfRule type="cellIs" dxfId="90" priority="101" operator="lessThan">
      <formula>0</formula>
    </cfRule>
  </conditionalFormatting>
  <conditionalFormatting sqref="F2874">
    <cfRule type="cellIs" dxfId="89" priority="97" operator="lessThan">
      <formula>0</formula>
    </cfRule>
  </conditionalFormatting>
  <conditionalFormatting sqref="F2874">
    <cfRule type="cellIs" dxfId="88" priority="99" operator="lessThan">
      <formula>0</formula>
    </cfRule>
  </conditionalFormatting>
  <conditionalFormatting sqref="F2874">
    <cfRule type="cellIs" dxfId="87" priority="98" operator="lessThan">
      <formula>0</formula>
    </cfRule>
  </conditionalFormatting>
  <conditionalFormatting sqref="F2875">
    <cfRule type="cellIs" dxfId="86" priority="94" operator="lessThan">
      <formula>0</formula>
    </cfRule>
  </conditionalFormatting>
  <conditionalFormatting sqref="F2875">
    <cfRule type="cellIs" dxfId="85" priority="96" operator="lessThan">
      <formula>0</formula>
    </cfRule>
  </conditionalFormatting>
  <conditionalFormatting sqref="F2875">
    <cfRule type="cellIs" dxfId="84" priority="95" operator="lessThan">
      <formula>0</formula>
    </cfRule>
  </conditionalFormatting>
  <conditionalFormatting sqref="F2876">
    <cfRule type="cellIs" dxfId="83" priority="91" operator="lessThan">
      <formula>0</formula>
    </cfRule>
  </conditionalFormatting>
  <conditionalFormatting sqref="F2876">
    <cfRule type="cellIs" dxfId="82" priority="93" operator="lessThan">
      <formula>0</formula>
    </cfRule>
  </conditionalFormatting>
  <conditionalFormatting sqref="F2876">
    <cfRule type="cellIs" dxfId="81" priority="92" operator="lessThan">
      <formula>0</formula>
    </cfRule>
  </conditionalFormatting>
  <conditionalFormatting sqref="F2877">
    <cfRule type="cellIs" dxfId="80" priority="88" operator="lessThan">
      <formula>0</formula>
    </cfRule>
  </conditionalFormatting>
  <conditionalFormatting sqref="F2877">
    <cfRule type="cellIs" dxfId="79" priority="90" operator="lessThan">
      <formula>0</formula>
    </cfRule>
  </conditionalFormatting>
  <conditionalFormatting sqref="F2877">
    <cfRule type="cellIs" dxfId="78" priority="89" operator="lessThan">
      <formula>0</formula>
    </cfRule>
  </conditionalFormatting>
  <conditionalFormatting sqref="F2878">
    <cfRule type="cellIs" dxfId="77" priority="85" operator="lessThan">
      <formula>0</formula>
    </cfRule>
  </conditionalFormatting>
  <conditionalFormatting sqref="F2878">
    <cfRule type="cellIs" dxfId="76" priority="87" operator="lessThan">
      <formula>0</formula>
    </cfRule>
  </conditionalFormatting>
  <conditionalFormatting sqref="F2878">
    <cfRule type="cellIs" dxfId="75" priority="86" operator="lessThan">
      <formula>0</formula>
    </cfRule>
  </conditionalFormatting>
  <conditionalFormatting sqref="F2879">
    <cfRule type="cellIs" dxfId="74" priority="82" operator="lessThan">
      <formula>0</formula>
    </cfRule>
  </conditionalFormatting>
  <conditionalFormatting sqref="F2879">
    <cfRule type="cellIs" dxfId="73" priority="84" operator="lessThan">
      <formula>0</formula>
    </cfRule>
  </conditionalFormatting>
  <conditionalFormatting sqref="F2879">
    <cfRule type="cellIs" dxfId="72" priority="83" operator="lessThan">
      <formula>0</formula>
    </cfRule>
  </conditionalFormatting>
  <conditionalFormatting sqref="F2880">
    <cfRule type="cellIs" dxfId="71" priority="79" operator="lessThan">
      <formula>0</formula>
    </cfRule>
  </conditionalFormatting>
  <conditionalFormatting sqref="F2880">
    <cfRule type="cellIs" dxfId="70" priority="81" operator="lessThan">
      <formula>0</formula>
    </cfRule>
  </conditionalFormatting>
  <conditionalFormatting sqref="F2880">
    <cfRule type="cellIs" dxfId="69" priority="80" operator="lessThan">
      <formula>0</formula>
    </cfRule>
  </conditionalFormatting>
  <conditionalFormatting sqref="F2881">
    <cfRule type="cellIs" dxfId="68" priority="73" operator="lessThan">
      <formula>0</formula>
    </cfRule>
  </conditionalFormatting>
  <conditionalFormatting sqref="F2881">
    <cfRule type="cellIs" dxfId="67" priority="75" operator="lessThan">
      <formula>0</formula>
    </cfRule>
  </conditionalFormatting>
  <conditionalFormatting sqref="F2881">
    <cfRule type="cellIs" dxfId="66" priority="74" operator="lessThan">
      <formula>0</formula>
    </cfRule>
  </conditionalFormatting>
  <conditionalFormatting sqref="F2882">
    <cfRule type="cellIs" dxfId="65" priority="70" operator="lessThan">
      <formula>0</formula>
    </cfRule>
  </conditionalFormatting>
  <conditionalFormatting sqref="F2882">
    <cfRule type="cellIs" dxfId="64" priority="72" operator="lessThan">
      <formula>0</formula>
    </cfRule>
  </conditionalFormatting>
  <conditionalFormatting sqref="F2882">
    <cfRule type="cellIs" dxfId="63" priority="71" operator="lessThan">
      <formula>0</formula>
    </cfRule>
  </conditionalFormatting>
  <conditionalFormatting sqref="F2883">
    <cfRule type="cellIs" dxfId="62" priority="67" operator="lessThan">
      <formula>0</formula>
    </cfRule>
  </conditionalFormatting>
  <conditionalFormatting sqref="F2883">
    <cfRule type="cellIs" dxfId="61" priority="69" operator="lessThan">
      <formula>0</formula>
    </cfRule>
  </conditionalFormatting>
  <conditionalFormatting sqref="F2883">
    <cfRule type="cellIs" dxfId="60" priority="68" operator="lessThan">
      <formula>0</formula>
    </cfRule>
  </conditionalFormatting>
  <conditionalFormatting sqref="F2884">
    <cfRule type="cellIs" dxfId="59" priority="64" operator="lessThan">
      <formula>0</formula>
    </cfRule>
  </conditionalFormatting>
  <conditionalFormatting sqref="F2884">
    <cfRule type="cellIs" dxfId="58" priority="66" operator="lessThan">
      <formula>0</formula>
    </cfRule>
  </conditionalFormatting>
  <conditionalFormatting sqref="F2884">
    <cfRule type="cellIs" dxfId="57" priority="65" operator="lessThan">
      <formula>0</formula>
    </cfRule>
  </conditionalFormatting>
  <conditionalFormatting sqref="F2885">
    <cfRule type="cellIs" dxfId="56" priority="61" operator="lessThan">
      <formula>0</formula>
    </cfRule>
  </conditionalFormatting>
  <conditionalFormatting sqref="F2885">
    <cfRule type="cellIs" dxfId="55" priority="63" operator="lessThan">
      <formula>0</formula>
    </cfRule>
  </conditionalFormatting>
  <conditionalFormatting sqref="F2885">
    <cfRule type="cellIs" dxfId="54" priority="62" operator="lessThan">
      <formula>0</formula>
    </cfRule>
  </conditionalFormatting>
  <conditionalFormatting sqref="F2886">
    <cfRule type="cellIs" dxfId="53" priority="52" operator="lessThan">
      <formula>0</formula>
    </cfRule>
  </conditionalFormatting>
  <conditionalFormatting sqref="F2886">
    <cfRule type="cellIs" dxfId="52" priority="54" operator="lessThan">
      <formula>0</formula>
    </cfRule>
  </conditionalFormatting>
  <conditionalFormatting sqref="F2886">
    <cfRule type="cellIs" dxfId="51" priority="53" operator="lessThan">
      <formula>0</formula>
    </cfRule>
  </conditionalFormatting>
  <conditionalFormatting sqref="F2887">
    <cfRule type="cellIs" dxfId="50" priority="49" operator="lessThan">
      <formula>0</formula>
    </cfRule>
  </conditionalFormatting>
  <conditionalFormatting sqref="F2887">
    <cfRule type="cellIs" dxfId="49" priority="51" operator="lessThan">
      <formula>0</formula>
    </cfRule>
  </conditionalFormatting>
  <conditionalFormatting sqref="F2887">
    <cfRule type="cellIs" dxfId="48" priority="50" operator="lessThan">
      <formula>0</formula>
    </cfRule>
  </conditionalFormatting>
  <conditionalFormatting sqref="F2888">
    <cfRule type="cellIs" dxfId="47" priority="46" operator="lessThan">
      <formula>0</formula>
    </cfRule>
  </conditionalFormatting>
  <conditionalFormatting sqref="F2888">
    <cfRule type="cellIs" dxfId="46" priority="48" operator="lessThan">
      <formula>0</formula>
    </cfRule>
  </conditionalFormatting>
  <conditionalFormatting sqref="F2888">
    <cfRule type="cellIs" dxfId="45" priority="47" operator="lessThan">
      <formula>0</formula>
    </cfRule>
  </conditionalFormatting>
  <conditionalFormatting sqref="F2889">
    <cfRule type="cellIs" dxfId="44" priority="43" operator="lessThan">
      <formula>0</formula>
    </cfRule>
  </conditionalFormatting>
  <conditionalFormatting sqref="F2889">
    <cfRule type="cellIs" dxfId="43" priority="45" operator="lessThan">
      <formula>0</formula>
    </cfRule>
  </conditionalFormatting>
  <conditionalFormatting sqref="F2889">
    <cfRule type="cellIs" dxfId="42" priority="44" operator="lessThan">
      <formula>0</formula>
    </cfRule>
  </conditionalFormatting>
  <conditionalFormatting sqref="F2890">
    <cfRule type="cellIs" dxfId="41" priority="40" operator="lessThan">
      <formula>0</formula>
    </cfRule>
  </conditionalFormatting>
  <conditionalFormatting sqref="F2890">
    <cfRule type="cellIs" dxfId="40" priority="42" operator="lessThan">
      <formula>0</formula>
    </cfRule>
  </conditionalFormatting>
  <conditionalFormatting sqref="F2890">
    <cfRule type="cellIs" dxfId="39" priority="41" operator="lessThan">
      <formula>0</formula>
    </cfRule>
  </conditionalFormatting>
  <conditionalFormatting sqref="F2903:F3113">
    <cfRule type="cellIs" dxfId="38" priority="37" operator="lessThan">
      <formula>0</formula>
    </cfRule>
  </conditionalFormatting>
  <conditionalFormatting sqref="F2903:F3113">
    <cfRule type="cellIs" dxfId="37" priority="39" operator="lessThan">
      <formula>0</formula>
    </cfRule>
  </conditionalFormatting>
  <conditionalFormatting sqref="F2903:F3113">
    <cfRule type="cellIs" dxfId="36" priority="38" operator="lessThan">
      <formula>0</formula>
    </cfRule>
  </conditionalFormatting>
  <conditionalFormatting sqref="F2891">
    <cfRule type="cellIs" dxfId="35" priority="34" operator="lessThan">
      <formula>0</formula>
    </cfRule>
  </conditionalFormatting>
  <conditionalFormatting sqref="F2891">
    <cfRule type="cellIs" dxfId="34" priority="36" operator="lessThan">
      <formula>0</formula>
    </cfRule>
  </conditionalFormatting>
  <conditionalFormatting sqref="F2891">
    <cfRule type="cellIs" dxfId="33" priority="35" operator="lessThan">
      <formula>0</formula>
    </cfRule>
  </conditionalFormatting>
  <conditionalFormatting sqref="F2892">
    <cfRule type="cellIs" dxfId="32" priority="31" operator="lessThan">
      <formula>0</formula>
    </cfRule>
  </conditionalFormatting>
  <conditionalFormatting sqref="F2892">
    <cfRule type="cellIs" dxfId="31" priority="33" operator="lessThan">
      <formula>0</formula>
    </cfRule>
  </conditionalFormatting>
  <conditionalFormatting sqref="F2892">
    <cfRule type="cellIs" dxfId="30" priority="32" operator="lessThan">
      <formula>0</formula>
    </cfRule>
  </conditionalFormatting>
  <conditionalFormatting sqref="F2893">
    <cfRule type="cellIs" dxfId="29" priority="28" operator="lessThan">
      <formula>0</formula>
    </cfRule>
  </conditionalFormatting>
  <conditionalFormatting sqref="F2893">
    <cfRule type="cellIs" dxfId="28" priority="30" operator="lessThan">
      <formula>0</formula>
    </cfRule>
  </conditionalFormatting>
  <conditionalFormatting sqref="F2893">
    <cfRule type="cellIs" dxfId="27" priority="29" operator="lessThan">
      <formula>0</formula>
    </cfRule>
  </conditionalFormatting>
  <conditionalFormatting sqref="F2894">
    <cfRule type="cellIs" dxfId="26" priority="25" operator="lessThan">
      <formula>0</formula>
    </cfRule>
  </conditionalFormatting>
  <conditionalFormatting sqref="F2894">
    <cfRule type="cellIs" dxfId="25" priority="27" operator="lessThan">
      <formula>0</formula>
    </cfRule>
  </conditionalFormatting>
  <conditionalFormatting sqref="F2894">
    <cfRule type="cellIs" dxfId="24" priority="26" operator="lessThan">
      <formula>0</formula>
    </cfRule>
  </conditionalFormatting>
  <conditionalFormatting sqref="F2895">
    <cfRule type="cellIs" dxfId="23" priority="22" operator="lessThan">
      <formula>0</formula>
    </cfRule>
  </conditionalFormatting>
  <conditionalFormatting sqref="F2895">
    <cfRule type="cellIs" dxfId="22" priority="24" operator="lessThan">
      <formula>0</formula>
    </cfRule>
  </conditionalFormatting>
  <conditionalFormatting sqref="F2895">
    <cfRule type="cellIs" dxfId="21" priority="23" operator="lessThan">
      <formula>0</formula>
    </cfRule>
  </conditionalFormatting>
  <conditionalFormatting sqref="F2896">
    <cfRule type="cellIs" dxfId="20" priority="19" operator="lessThan">
      <formula>0</formula>
    </cfRule>
  </conditionalFormatting>
  <conditionalFormatting sqref="F2896">
    <cfRule type="cellIs" dxfId="19" priority="21" operator="lessThan">
      <formula>0</formula>
    </cfRule>
  </conditionalFormatting>
  <conditionalFormatting sqref="F2896">
    <cfRule type="cellIs" dxfId="18" priority="20" operator="lessThan">
      <formula>0</formula>
    </cfRule>
  </conditionalFormatting>
  <conditionalFormatting sqref="F2897">
    <cfRule type="cellIs" dxfId="17" priority="16" operator="lessThan">
      <formula>0</formula>
    </cfRule>
  </conditionalFormatting>
  <conditionalFormatting sqref="F2897">
    <cfRule type="cellIs" dxfId="16" priority="18" operator="lessThan">
      <formula>0</formula>
    </cfRule>
  </conditionalFormatting>
  <conditionalFormatting sqref="F2897">
    <cfRule type="cellIs" dxfId="15" priority="17" operator="lessThan">
      <formula>0</formula>
    </cfRule>
  </conditionalFormatting>
  <conditionalFormatting sqref="F2898">
    <cfRule type="cellIs" dxfId="14" priority="13" operator="lessThan">
      <formula>0</formula>
    </cfRule>
  </conditionalFormatting>
  <conditionalFormatting sqref="F2898">
    <cfRule type="cellIs" dxfId="13" priority="15" operator="lessThan">
      <formula>0</formula>
    </cfRule>
  </conditionalFormatting>
  <conditionalFormatting sqref="F2898">
    <cfRule type="cellIs" dxfId="12" priority="14" operator="lessThan">
      <formula>0</formula>
    </cfRule>
  </conditionalFormatting>
  <conditionalFormatting sqref="F2899">
    <cfRule type="cellIs" dxfId="11" priority="10" operator="lessThan">
      <formula>0</formula>
    </cfRule>
  </conditionalFormatting>
  <conditionalFormatting sqref="F2899">
    <cfRule type="cellIs" dxfId="10" priority="12" operator="lessThan">
      <formula>0</formula>
    </cfRule>
  </conditionalFormatting>
  <conditionalFormatting sqref="F2899">
    <cfRule type="cellIs" dxfId="9" priority="11" operator="lessThan">
      <formula>0</formula>
    </cfRule>
  </conditionalFormatting>
  <conditionalFormatting sqref="F2900">
    <cfRule type="cellIs" dxfId="8" priority="7" operator="lessThan">
      <formula>0</formula>
    </cfRule>
  </conditionalFormatting>
  <conditionalFormatting sqref="F2900">
    <cfRule type="cellIs" dxfId="7" priority="9" operator="lessThan">
      <formula>0</formula>
    </cfRule>
  </conditionalFormatting>
  <conditionalFormatting sqref="F2900">
    <cfRule type="cellIs" dxfId="6" priority="8" operator="lessThan">
      <formula>0</formula>
    </cfRule>
  </conditionalFormatting>
  <conditionalFormatting sqref="F2901">
    <cfRule type="cellIs" dxfId="5" priority="4" operator="lessThan">
      <formula>0</formula>
    </cfRule>
  </conditionalFormatting>
  <conditionalFormatting sqref="F2901">
    <cfRule type="cellIs" dxfId="4" priority="6" operator="lessThan">
      <formula>0</formula>
    </cfRule>
  </conditionalFormatting>
  <conditionalFormatting sqref="F2901">
    <cfRule type="cellIs" dxfId="3" priority="5" operator="lessThan">
      <formula>0</formula>
    </cfRule>
  </conditionalFormatting>
  <conditionalFormatting sqref="F2902">
    <cfRule type="cellIs" dxfId="2" priority="1" operator="lessThan">
      <formula>0</formula>
    </cfRule>
  </conditionalFormatting>
  <conditionalFormatting sqref="F2902">
    <cfRule type="cellIs" dxfId="1" priority="3" operator="lessThan">
      <formula>0</formula>
    </cfRule>
  </conditionalFormatting>
  <conditionalFormatting sqref="F2902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85" zoomScaleNormal="85" workbookViewId="0">
      <selection activeCell="F135" sqref="F135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00" t="s">
        <v>201</v>
      </c>
      <c r="B3" s="800"/>
      <c r="C3" s="800"/>
      <c r="D3" s="800"/>
      <c r="E3" s="800"/>
      <c r="F3" s="800"/>
      <c r="G3" s="800"/>
      <c r="H3" s="800"/>
      <c r="I3" s="800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2023-02-24T00:57:43Z</dcterms:modified>
  <cp:category/>
  <cp:contentStatus/>
</cp:coreProperties>
</file>